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mas\Documents\Elamuaudit OÜ\Energiasääst\TEHNILINE KONSULTANT\Paide, Tööstuse 18\Ehitushange\"/>
    </mc:Choice>
  </mc:AlternateContent>
  <xr:revisionPtr revIDLastSave="0" documentId="13_ncr:1_{BA1D9E3E-F078-45CC-9B81-0B362DE1D72F}" xr6:coauthVersionLast="45" xr6:coauthVersionMax="45" xr10:uidLastSave="{00000000-0000-0000-0000-000000000000}"/>
  <bookViews>
    <workbookView xWindow="675" yWindow="1995" windowWidth="17655" windowHeight="10770" tabRatio="500" xr2:uid="{00000000-000D-0000-FFFF-FFFF00000000}"/>
  </bookViews>
  <sheets>
    <sheet name="Sheet1" sheetId="1" r:id="rId1"/>
  </sheets>
  <definedNames>
    <definedName name="_xlnm.Print_Area" localSheetId="0">Sheet1!$A$1:$G$392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7" i="1" l="1"/>
  <c r="F376" i="1"/>
  <c r="F375" i="1"/>
  <c r="F330" i="1"/>
  <c r="F329" i="1"/>
  <c r="F326" i="1"/>
  <c r="F325" i="1"/>
  <c r="F324" i="1"/>
  <c r="F321" i="1"/>
  <c r="F320" i="1"/>
  <c r="F319" i="1"/>
  <c r="F315" i="1"/>
  <c r="F314" i="1"/>
  <c r="F311" i="1"/>
  <c r="F310" i="1"/>
  <c r="F307" i="1"/>
  <c r="F305" i="1"/>
  <c r="F301" i="1"/>
  <c r="F300" i="1"/>
  <c r="F299" i="1"/>
  <c r="F295" i="1"/>
  <c r="F293" i="1" s="1"/>
  <c r="F294" i="1"/>
  <c r="F291" i="1"/>
  <c r="F290" i="1"/>
  <c r="F289" i="1"/>
  <c r="F287" i="1"/>
  <c r="F286" i="1"/>
  <c r="F283" i="1"/>
  <c r="F282" i="1"/>
  <c r="F281" i="1"/>
  <c r="F280" i="1"/>
  <c r="F279" i="1"/>
  <c r="F278" i="1"/>
  <c r="F277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8" i="1"/>
  <c r="F257" i="1"/>
  <c r="F254" i="1"/>
  <c r="F253" i="1"/>
  <c r="F252" i="1"/>
  <c r="F251" i="1"/>
  <c r="F249" i="1"/>
  <c r="F248" i="1"/>
  <c r="F243" i="1" s="1"/>
  <c r="F247" i="1"/>
  <c r="F242" i="1" s="1"/>
  <c r="F246" i="1"/>
  <c r="F241" i="1" s="1"/>
  <c r="F244" i="1"/>
  <c r="F235" i="1"/>
  <c r="F234" i="1"/>
  <c r="F233" i="1"/>
  <c r="F232" i="1"/>
  <c r="F231" i="1"/>
  <c r="F230" i="1"/>
  <c r="F229" i="1"/>
  <c r="F228" i="1"/>
  <c r="F227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09" i="1"/>
  <c r="F208" i="1"/>
  <c r="F203" i="1"/>
  <c r="F197" i="1"/>
  <c r="F196" i="1"/>
  <c r="F193" i="1"/>
  <c r="F192" i="1" s="1"/>
  <c r="F190" i="1"/>
  <c r="F189" i="1" s="1"/>
  <c r="F185" i="1"/>
  <c r="F184" i="1"/>
  <c r="F183" i="1"/>
  <c r="F182" i="1"/>
  <c r="F181" i="1"/>
  <c r="F180" i="1"/>
  <c r="F179" i="1"/>
  <c r="F174" i="1"/>
  <c r="F173" i="1"/>
  <c r="F172" i="1"/>
  <c r="F171" i="1"/>
  <c r="F170" i="1"/>
  <c r="F166" i="1"/>
  <c r="F162" i="1"/>
  <c r="F160" i="1"/>
  <c r="F158" i="1" s="1"/>
  <c r="F159" i="1"/>
  <c r="F157" i="1"/>
  <c r="F153" i="1" s="1"/>
  <c r="F156" i="1"/>
  <c r="F155" i="1"/>
  <c r="F152" i="1"/>
  <c r="F151" i="1"/>
  <c r="F150" i="1"/>
  <c r="F149" i="1"/>
  <c r="F148" i="1"/>
  <c r="F145" i="1"/>
  <c r="F144" i="1" s="1"/>
  <c r="F140" i="1"/>
  <c r="F139" i="1"/>
  <c r="F135" i="1"/>
  <c r="F132" i="1"/>
  <c r="F131" i="1" s="1"/>
  <c r="F130" i="1"/>
  <c r="F129" i="1" s="1"/>
  <c r="F127" i="1"/>
  <c r="F126" i="1"/>
  <c r="F125" i="1"/>
  <c r="F124" i="1"/>
  <c r="F119" i="1"/>
  <c r="F117" i="1" s="1"/>
  <c r="F116" i="1" s="1"/>
  <c r="F118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7" i="1"/>
  <c r="F96" i="1" s="1"/>
  <c r="F93" i="1"/>
  <c r="F92" i="1" s="1"/>
  <c r="F91" i="1" s="1"/>
  <c r="F88" i="1"/>
  <c r="F87" i="1"/>
  <c r="F84" i="1"/>
  <c r="F83" i="1"/>
  <c r="F82" i="1"/>
  <c r="F80" i="1"/>
  <c r="F79" i="1"/>
  <c r="F78" i="1"/>
  <c r="F77" i="1"/>
  <c r="F75" i="1"/>
  <c r="F74" i="1"/>
  <c r="F68" i="1"/>
  <c r="F65" i="1"/>
  <c r="F64" i="1"/>
  <c r="F60" i="1"/>
  <c r="F59" i="1"/>
  <c r="F58" i="1"/>
  <c r="F57" i="1"/>
  <c r="F56" i="1"/>
  <c r="F55" i="1"/>
  <c r="F54" i="1"/>
  <c r="F53" i="1"/>
  <c r="F52" i="1"/>
  <c r="F51" i="1"/>
  <c r="F50" i="1"/>
  <c r="F49" i="1"/>
  <c r="F44" i="1"/>
  <c r="F42" i="1"/>
  <c r="F41" i="1"/>
  <c r="F37" i="1"/>
  <c r="F36" i="1"/>
  <c r="F33" i="1"/>
  <c r="F32" i="1"/>
  <c r="F31" i="1"/>
  <c r="F26" i="1"/>
  <c r="F25" i="1" s="1"/>
  <c r="F24" i="1"/>
  <c r="F23" i="1" s="1"/>
  <c r="F20" i="1"/>
  <c r="F17" i="1"/>
  <c r="F16" i="1"/>
  <c r="F15" i="1"/>
  <c r="F14" i="1"/>
  <c r="F13" i="1"/>
  <c r="F8" i="1"/>
  <c r="F35" i="1" l="1"/>
  <c r="F40" i="1"/>
  <c r="F39" i="1" s="1"/>
  <c r="F48" i="1"/>
  <c r="F47" i="1" s="1"/>
  <c r="F30" i="1"/>
  <c r="F304" i="1"/>
  <c r="F328" i="1"/>
  <c r="F63" i="1"/>
  <c r="F62" i="1" s="1"/>
  <c r="F213" i="1"/>
  <c r="F226" i="1"/>
  <c r="F123" i="1"/>
  <c r="F122" i="1" s="1"/>
  <c r="F21" i="1"/>
  <c r="F19" i="1" s="1"/>
  <c r="F18" i="1" s="1"/>
  <c r="F73" i="1"/>
  <c r="F256" i="1"/>
  <c r="F276" i="1"/>
  <c r="F12" i="1"/>
  <c r="F11" i="1" s="1"/>
  <c r="F169" i="1"/>
  <c r="F168" i="1" s="1"/>
  <c r="F178" i="1"/>
  <c r="F177" i="1" s="1"/>
  <c r="F288" i="1"/>
  <c r="F313" i="1"/>
  <c r="F86" i="1"/>
  <c r="F147" i="1"/>
  <c r="F142" i="1" s="1"/>
  <c r="F207" i="1"/>
  <c r="F206" i="1" s="1"/>
  <c r="F202" i="1" s="1"/>
  <c r="F259" i="1"/>
  <c r="F298" i="1"/>
  <c r="F297" i="1" s="1"/>
  <c r="F323" i="1"/>
  <c r="F76" i="1"/>
  <c r="F81" i="1"/>
  <c r="F99" i="1"/>
  <c r="F95" i="1" s="1"/>
  <c r="F195" i="1"/>
  <c r="F194" i="1" s="1"/>
  <c r="F245" i="1"/>
  <c r="F240" i="1" s="1"/>
  <c r="F239" i="1" s="1"/>
  <c r="F250" i="1"/>
  <c r="F285" i="1"/>
  <c r="F309" i="1"/>
  <c r="F318" i="1"/>
  <c r="F377" i="1"/>
  <c r="F378" i="1" s="1"/>
  <c r="F379" i="1" s="1"/>
  <c r="F188" i="1"/>
  <c r="F46" i="1"/>
  <c r="F303" i="1" l="1"/>
  <c r="F255" i="1"/>
  <c r="F164" i="1"/>
  <c r="F10" i="1"/>
  <c r="F317" i="1"/>
  <c r="F238" i="1"/>
  <c r="F237" i="1" s="1"/>
  <c r="F71" i="1"/>
  <c r="F67" i="1" s="1"/>
  <c r="F275" i="1"/>
  <c r="F212" i="1"/>
  <c r="F90" i="1"/>
  <c r="F211" i="1" l="1"/>
  <c r="F332" i="1" s="1"/>
  <c r="F333" i="1"/>
  <c r="F334" i="1" s="1"/>
</calcChain>
</file>

<file path=xl/sharedStrings.xml><?xml version="1.0" encoding="utf-8"?>
<sst xmlns="http://schemas.openxmlformats.org/spreadsheetml/2006/main" count="678" uniqueCount="458">
  <si>
    <t>Kood</t>
  </si>
  <si>
    <t>Töö nimetus</t>
  </si>
  <si>
    <t>Ühik</t>
  </si>
  <si>
    <t>Kogus</t>
  </si>
  <si>
    <t>Ühiku maksumus</t>
  </si>
  <si>
    <t>Summa</t>
  </si>
  <si>
    <t>Selgitus</t>
  </si>
  <si>
    <t>TELLIJA KULUD</t>
  </si>
  <si>
    <t>015</t>
  </si>
  <si>
    <t>VÄLISRAJATISED</t>
  </si>
  <si>
    <t>11</t>
  </si>
  <si>
    <t>Ettevalmistus ja lammutus</t>
  </si>
  <si>
    <t>117</t>
  </si>
  <si>
    <t>Hoonete ja rajatiste lammutamine</t>
  </si>
  <si>
    <t>Olemasoleva panduse lammutus</t>
  </si>
  <si>
    <t>jm</t>
  </si>
  <si>
    <t>Puidust rõdupiirete lammutus</t>
  </si>
  <si>
    <t>m2</t>
  </si>
  <si>
    <t>Rõdude metallkarkassi/seina demonteerimine</t>
  </si>
  <si>
    <t>tk</t>
  </si>
  <si>
    <t>Betoonpõranda lammutus</t>
  </si>
  <si>
    <t>Olemasolevate korstnate lammutus</t>
  </si>
  <si>
    <t>118</t>
  </si>
  <si>
    <t>Raadamis- ja lammutusjäätmete vedu ja utiliseerimine</t>
  </si>
  <si>
    <t>Vanade radiaatorite ja torustike utiliseerimine (tagastuv vanaraud)</t>
  </si>
  <si>
    <t>tonn</t>
  </si>
  <si>
    <t>…</t>
  </si>
  <si>
    <t>Lammutusmaterjalide utiliseerimine</t>
  </si>
  <si>
    <t>kmpl</t>
  </si>
  <si>
    <t>14</t>
  </si>
  <si>
    <t>Hoonevälised ehitised</t>
  </si>
  <si>
    <t>141</t>
  </si>
  <si>
    <t>Estakaadid, kaldteed, pandused</t>
  </si>
  <si>
    <t>143</t>
  </si>
  <si>
    <t>Välistrepid</t>
  </si>
  <si>
    <t>Sissepääsude treppide rekonstrueerimine ja treppide katmine pesubetoon plaatidega</t>
  </si>
  <si>
    <t>144</t>
  </si>
  <si>
    <t>Varikatused</t>
  </si>
  <si>
    <t>Sissepääsude varikatuste ehitus koos klaasseintega</t>
  </si>
  <si>
    <t>145</t>
  </si>
  <si>
    <t>Kanalid, kaevud, mahutid</t>
  </si>
  <si>
    <t>15</t>
  </si>
  <si>
    <t>Välisvõrgud</t>
  </si>
  <si>
    <t>151</t>
  </si>
  <si>
    <t>Drenaaž ja truubid</t>
  </si>
  <si>
    <t>152</t>
  </si>
  <si>
    <t>Väliskanalisatsioon</t>
  </si>
  <si>
    <t>153</t>
  </si>
  <si>
    <t>Välisvalgustus</t>
  </si>
  <si>
    <t>16</t>
  </si>
  <si>
    <t>Kaeved maa-alal</t>
  </si>
  <si>
    <t>162</t>
  </si>
  <si>
    <t>Kaeved</t>
  </si>
  <si>
    <t>163</t>
  </si>
  <si>
    <t>Täited</t>
  </si>
  <si>
    <t>17</t>
  </si>
  <si>
    <t>Maa-ala pinnakatted</t>
  </si>
  <si>
    <t>171</t>
  </si>
  <si>
    <t>Haljastus</t>
  </si>
  <si>
    <t>Haljastuse taastamine</t>
  </si>
  <si>
    <t>Katendite taastamine</t>
  </si>
  <si>
    <t>175</t>
  </si>
  <si>
    <t>Aärekivid- ja sadeveerennid</t>
  </si>
  <si>
    <t>Äärekivide paigaldus</t>
  </si>
  <si>
    <t>ALUSED JA VUNDAMENDID</t>
  </si>
  <si>
    <t>22</t>
  </si>
  <si>
    <t>Vundamendid</t>
  </si>
  <si>
    <t>227</t>
  </si>
  <si>
    <t>Alustarindite sooja- ja hüdroisolatsioon</t>
  </si>
  <si>
    <t>Vundamendi lahtikaevamine</t>
  </si>
  <si>
    <t>m3</t>
  </si>
  <si>
    <t>Vundamendi ja sokli puhastamine, parandamine ja kruntimine</t>
  </si>
  <si>
    <t>Vundamendi võõphüdrolisatsiooni tegemine</t>
  </si>
  <si>
    <t xml:space="preserve">Vundamendi maa-aluse osa soojustamine EPS120 Perimeeter 150mm </t>
  </si>
  <si>
    <t>Vundamendi tagasitäite tegemine</t>
  </si>
  <si>
    <t>Panduse aluse tegemine</t>
  </si>
  <si>
    <t>Panduse tegemine  (äärekivi+kõnniteekivi)</t>
  </si>
  <si>
    <t>Sadevee betoonrennide paigaldus</t>
  </si>
  <si>
    <t>Sokli puitkarkassi paigaldus</t>
  </si>
  <si>
    <t>Sokli soojustuse paigaldamine EPS120 150mm</t>
  </si>
  <si>
    <t>Sokli tuulutusliistu paigaldus</t>
  </si>
  <si>
    <t xml:space="preserve">Sokli katmine tehases värvitud tsementkiudplaadiga </t>
  </si>
  <si>
    <t>23</t>
  </si>
  <si>
    <t>Aluspõrandad</t>
  </si>
  <si>
    <t>236</t>
  </si>
  <si>
    <t>Aluspõrandate sooja- ja hüdroisolatsioon</t>
  </si>
  <si>
    <t>Soojussõlme põranda ehitus koos trapiga</t>
  </si>
  <si>
    <t>Keldri tehniliste ruumide põranda rekonstrueerimine</t>
  </si>
  <si>
    <t>3</t>
  </si>
  <si>
    <t>KANDETARINDID</t>
  </si>
  <si>
    <t>31</t>
  </si>
  <si>
    <t>Metalltarindid</t>
  </si>
  <si>
    <t>311</t>
  </si>
  <si>
    <t>Metallkarkass</t>
  </si>
  <si>
    <t>32</t>
  </si>
  <si>
    <t>Kandvad ja välisseinad</t>
  </si>
  <si>
    <t>324</t>
  </si>
  <si>
    <t>Müüritised</t>
  </si>
  <si>
    <t>325</t>
  </si>
  <si>
    <t>Seinte elemendid</t>
  </si>
  <si>
    <t>Fassaadi puhastamine, vajadusel parandamine</t>
  </si>
  <si>
    <t>Trepikodade alumiste akende kinniehitamine</t>
  </si>
  <si>
    <t>327</t>
  </si>
  <si>
    <t>Sooja-, heli-, hüdroisolatsioon</t>
  </si>
  <si>
    <t>Fassaadi soojustamine 200mm ja tüübeldamine</t>
  </si>
  <si>
    <t>Fassaadi soojustamine 100mm ja tüübeldamine</t>
  </si>
  <si>
    <t>Fassaadi soojustamine 50mm ja tüübeldamine</t>
  </si>
  <si>
    <t>Hüdroisolatsioon veeplekkide alla</t>
  </si>
  <si>
    <t>328</t>
  </si>
  <si>
    <t>Seinte fassaadikatted</t>
  </si>
  <si>
    <t>Fassaadi armeerimine</t>
  </si>
  <si>
    <t>Soomusarmeerigu paigaldamine</t>
  </si>
  <si>
    <t>Fassaadi viimistlemine dekoratiivkrohviga</t>
  </si>
  <si>
    <t>Trepielemendid</t>
  </si>
  <si>
    <t>342</t>
  </si>
  <si>
    <t>Betoontarindid</t>
  </si>
  <si>
    <t>343</t>
  </si>
  <si>
    <t>4</t>
  </si>
  <si>
    <t>FASSAADIELEMENDID JA KATUSED</t>
  </si>
  <si>
    <t>41</t>
  </si>
  <si>
    <t>Klaasfassaadid, vitriinid ja eriaknad</t>
  </si>
  <si>
    <t>415</t>
  </si>
  <si>
    <t>Suitsuluugid, katusaknad</t>
  </si>
  <si>
    <t>Rõduklaaside paigaldamine</t>
  </si>
  <si>
    <t>kompl</t>
  </si>
  <si>
    <t>42</t>
  </si>
  <si>
    <t>Aknad</t>
  </si>
  <si>
    <t>421</t>
  </si>
  <si>
    <t>Aknalauad</t>
  </si>
  <si>
    <t>Uute aknalaudade paigaldus PVC valge</t>
  </si>
  <si>
    <t>426</t>
  </si>
  <si>
    <t>Puit- ja alumiiniumaknad</t>
  </si>
  <si>
    <t>427</t>
  </si>
  <si>
    <t xml:space="preserve"> PVC aknad</t>
  </si>
  <si>
    <t>Akende ja rõduuste demontaaž</t>
  </si>
  <si>
    <t>Vanade akende ja rõduuste utiliseerimine</t>
  </si>
  <si>
    <t>Akna maksumus A-01</t>
  </si>
  <si>
    <t>Akna maksumus A-02</t>
  </si>
  <si>
    <t>Akna maksumus A-03</t>
  </si>
  <si>
    <t>Akna maksumus A-04</t>
  </si>
  <si>
    <t>Akna maksumus A-05</t>
  </si>
  <si>
    <t>Korterite rõduuks maksumus RU-01 P/V</t>
  </si>
  <si>
    <t xml:space="preserve">Akende ja uste paigaldamine välisseina tasapinda </t>
  </si>
  <si>
    <t>Keldriakende paigaldamine välisseina tasapinda</t>
  </si>
  <si>
    <t>Keldriakende sisemised paled</t>
  </si>
  <si>
    <t xml:space="preserve">Akende ja rõduuste sisemiste palede tegemine  </t>
  </si>
  <si>
    <t>Aurutõkketeibi paigaldus</t>
  </si>
  <si>
    <t xml:space="preserve"> PVC aknalaua paigaldus</t>
  </si>
  <si>
    <t>Akende veeplekkide paigaldamine (pural kattega)</t>
  </si>
  <si>
    <t>43</t>
  </si>
  <si>
    <t>Välisuksed</t>
  </si>
  <si>
    <t>433</t>
  </si>
  <si>
    <t>Terasuksed</t>
  </si>
  <si>
    <t>436</t>
  </si>
  <si>
    <t>Puituksed</t>
  </si>
  <si>
    <t>46</t>
  </si>
  <si>
    <t>Rõdud ja terrassid</t>
  </si>
  <si>
    <t>461</t>
  </si>
  <si>
    <t>Pinnakatted</t>
  </si>
  <si>
    <t>Rõduplaatide (lagi-põrand) saneerimine</t>
  </si>
  <si>
    <t>rõdu</t>
  </si>
  <si>
    <t>Rõdu põrandate mineraalne hüdroisolatsioon, vajadusel kalded/tõsted</t>
  </si>
  <si>
    <t>Rõdude plaatimine</t>
  </si>
  <si>
    <t>Rõdude lagede soojustamine ja viimistlemine</t>
  </si>
  <si>
    <t>462</t>
  </si>
  <si>
    <t>463</t>
  </si>
  <si>
    <t>Uute rõdupiirde metallkarkassi paigaldamine</t>
  </si>
  <si>
    <t>466</t>
  </si>
  <si>
    <t>Puittarindid</t>
  </si>
  <si>
    <t>Rõdupiirde paigaldamine koos roovitusega</t>
  </si>
  <si>
    <t>467</t>
  </si>
  <si>
    <t>Sooja- ja hüdroisolatsioon</t>
  </si>
  <si>
    <t>47</t>
  </si>
  <si>
    <t>Piirded ja käiguteed</t>
  </si>
  <si>
    <t>472</t>
  </si>
  <si>
    <t>Klaasist piirded</t>
  </si>
  <si>
    <t>473</t>
  </si>
  <si>
    <t>Metallist piirded</t>
  </si>
  <si>
    <t>476</t>
  </si>
  <si>
    <t>Puidust piirded</t>
  </si>
  <si>
    <t>Pööninguluukide piirde ehitus</t>
  </si>
  <si>
    <t>Pööningu käiguteede ehitus</t>
  </si>
  <si>
    <t>48</t>
  </si>
  <si>
    <t>Katusetarindid</t>
  </si>
  <si>
    <t>482</t>
  </si>
  <si>
    <t>Tasanduskihid</t>
  </si>
  <si>
    <t>483</t>
  </si>
  <si>
    <t>Lammutatud korstna avade sulgemine profiilplekiga</t>
  </si>
  <si>
    <t>484</t>
  </si>
  <si>
    <t>485</t>
  </si>
  <si>
    <t>Elemendid</t>
  </si>
  <si>
    <t>Harja pollarite paigaldus koos trossiga</t>
  </si>
  <si>
    <t xml:space="preserve">m </t>
  </si>
  <si>
    <t>Pööninguluukide avade kinniehitamine</t>
  </si>
  <si>
    <t>Vihmaveesüsteemi demonteerimine</t>
  </si>
  <si>
    <t>Vihmaveesüsteemi paigaldamine</t>
  </si>
  <si>
    <t>Katuse läbiviikude tihendamine</t>
  </si>
  <si>
    <t>486</t>
  </si>
  <si>
    <t>Sarikate tugevdamine ja kinnitamine</t>
  </si>
  <si>
    <t>Tuulekasti lammutus</t>
  </si>
  <si>
    <t>Otsaseintel tuulekasti ja katuse pikendamine</t>
  </si>
  <si>
    <t>Tuulekasti ehitus</t>
  </si>
  <si>
    <t>487</t>
  </si>
  <si>
    <t>Pööningu lae soojustuse ajutine eemaldamine</t>
  </si>
  <si>
    <t>Pööningu soojustamine puistevillaga</t>
  </si>
  <si>
    <t>Nivendseina soojustamine</t>
  </si>
  <si>
    <t>488</t>
  </si>
  <si>
    <t>Katusekatted</t>
  </si>
  <si>
    <t>5</t>
  </si>
  <si>
    <t>RUUMITARINDID JA PINNAKATTED</t>
  </si>
  <si>
    <t>51</t>
  </si>
  <si>
    <t>Siseseinte ehitus</t>
  </si>
  <si>
    <t>Ventkambri ehitus (seinad, põrand, lagi)</t>
  </si>
  <si>
    <t>52</t>
  </si>
  <si>
    <t>Siseuksed</t>
  </si>
  <si>
    <t>523</t>
  </si>
  <si>
    <t>Pööninguluukide vahetus EI 60</t>
  </si>
  <si>
    <t>Keldri uste vahetus - EI30</t>
  </si>
  <si>
    <t>Keldri uste paigaldus</t>
  </si>
  <si>
    <t>Elektrijaotuskilpide uute uste paigaldamine</t>
  </si>
  <si>
    <t>Ventkambri ukse paigaldus EI 30</t>
  </si>
  <si>
    <t>525</t>
  </si>
  <si>
    <t>53</t>
  </si>
  <si>
    <t>Siseseinte pinnakatted</t>
  </si>
  <si>
    <t>531</t>
  </si>
  <si>
    <t>Värvkatted</t>
  </si>
  <si>
    <t>Kilbiruumi seinte rekonstrueerimine vastvalt EI60 nõuetele</t>
  </si>
  <si>
    <t>Soojussõlme ja kilbiruumi seinte viimistlus</t>
  </si>
  <si>
    <t>Trepikoja seinte viimistlemine</t>
  </si>
  <si>
    <t>Viimistluse taastamine peale ventilatsioonitöid</t>
  </si>
  <si>
    <t>Köögikappide ja ripplagede demonaaž/montaaž venttorustike paigaldamisel</t>
  </si>
  <si>
    <t>korter</t>
  </si>
  <si>
    <t>Postkastide paigaldus pärast värvimist</t>
  </si>
  <si>
    <t>Vee-ja kanalisatsiooni püstakute esiste remont kuni lõppviimistluseni</t>
  </si>
  <si>
    <t>534</t>
  </si>
  <si>
    <t>Krohv ja tasandus</t>
  </si>
  <si>
    <t>537</t>
  </si>
  <si>
    <t>Sooja, heli ja hüdroisolatsioon</t>
  </si>
  <si>
    <t>54</t>
  </si>
  <si>
    <t>Lagede pinnakatted</t>
  </si>
  <si>
    <t>541</t>
  </si>
  <si>
    <t>Trepikodade lagede viimistlemine</t>
  </si>
  <si>
    <t>544</t>
  </si>
  <si>
    <t>Lagede krohv ja tasandus</t>
  </si>
  <si>
    <t>547</t>
  </si>
  <si>
    <t>Lagede sooja, heli ja hüdroisolatsioon</t>
  </si>
  <si>
    <t>Keldrilae soojustamine -  keldriboksides puitseinte mahalõikamise ja kinnituste tugevdamisega</t>
  </si>
  <si>
    <t>55</t>
  </si>
  <si>
    <t>Treppide pinnakatted</t>
  </si>
  <si>
    <t>551</t>
  </si>
  <si>
    <t>Trepipiirete uued puidust viimistletud käsipuud</t>
  </si>
  <si>
    <t>Trepi piirde korrastamine ja värvimine</t>
  </si>
  <si>
    <t>552</t>
  </si>
  <si>
    <t>Astmete tasandus</t>
  </si>
  <si>
    <t>553</t>
  </si>
  <si>
    <t>Astmete epokatted ja pinnakõvendid</t>
  </si>
  <si>
    <t>554</t>
  </si>
  <si>
    <t>Astmete plaatkatted</t>
  </si>
  <si>
    <t>6</t>
  </si>
  <si>
    <t>SISUSTUS, INVENTAR, SEADMED</t>
  </si>
  <si>
    <t>66</t>
  </si>
  <si>
    <t>Tõste ja teisaldusseadmed</t>
  </si>
  <si>
    <t>661</t>
  </si>
  <si>
    <t>Liftid</t>
  </si>
  <si>
    <t>68</t>
  </si>
  <si>
    <t>Lõõrid, korstnad ja küttekolded</t>
  </si>
  <si>
    <t>Ventilatsiooni ja suitsulõõrid, korstnad</t>
  </si>
  <si>
    <t>Olemasolevate ventšahtide sulgemine ja soojustamine</t>
  </si>
  <si>
    <t>Suitsulõõride sulgemine keldris</t>
  </si>
  <si>
    <t>7</t>
  </si>
  <si>
    <t>TEHNOSÜSTEEMID</t>
  </si>
  <si>
    <t>71</t>
  </si>
  <si>
    <t>Veevarustus ja kanalisatsioon</t>
  </si>
  <si>
    <t>711</t>
  </si>
  <si>
    <t>Veevarustus</t>
  </si>
  <si>
    <t>Vee keldrimagistraalide demontaaž</t>
  </si>
  <si>
    <t>Vee keldrimagistraalide paigaldus</t>
  </si>
  <si>
    <t>Vee keldritorustike isoleerimine</t>
  </si>
  <si>
    <t>Vee püstakute demontaaž</t>
  </si>
  <si>
    <t>Vee püstakute paigaldus ja isoleerimine</t>
  </si>
  <si>
    <t>Vee- ja kanalisatsioonitorustike läbiviikude tuletõkketööd</t>
  </si>
  <si>
    <t>Väliste kastmistorustike paigaldus</t>
  </si>
  <si>
    <t>Peaveemõõdusõlme rekonstrueerimine</t>
  </si>
  <si>
    <t>Kaugloetavate veemõõtjate maksumus</t>
  </si>
  <si>
    <t>Korteri veesõlmede montaaž (veemõõtjad jne.)</t>
  </si>
  <si>
    <t>Siugtorude paigaldus</t>
  </si>
  <si>
    <t xml:space="preserve"> </t>
  </si>
  <si>
    <t>712</t>
  </si>
  <si>
    <t>Kanalisatsioon</t>
  </si>
  <si>
    <t>Kanalisatsiooni keldrimagistraalide vahetus</t>
  </si>
  <si>
    <t>Kanalisatsiooni püstakute vahetus</t>
  </si>
  <si>
    <t>Kanalisatsiooni torustike vahetus hoone seinast kuni kaevudeni</t>
  </si>
  <si>
    <t>Kanalisatsioonitorustike isoleerimine</t>
  </si>
  <si>
    <t>Soojusõlme põrandaalune kanalisatsioon koos trapiga</t>
  </si>
  <si>
    <t>Ventkambri trapi ühendamine kanalisatsioonoga</t>
  </si>
  <si>
    <t>Kanalisatsioonituulutuse paigaldus pööningul koos katuseläbiviikudega</t>
  </si>
  <si>
    <t>72</t>
  </si>
  <si>
    <t>Küte, ventilatsioon ja jahutus</t>
  </si>
  <si>
    <t>Küte</t>
  </si>
  <si>
    <t>721</t>
  </si>
  <si>
    <t>Küttetorustikud</t>
  </si>
  <si>
    <t>Keldri magistraaltorustike demontaaž</t>
  </si>
  <si>
    <t>Keldri magistraaltorustike paigaldus</t>
  </si>
  <si>
    <t>Küttepüstakute demontaaž</t>
  </si>
  <si>
    <t>Küttepüstakute paigaldus</t>
  </si>
  <si>
    <t>Keldritorustike isoleerimine</t>
  </si>
  <si>
    <t>722</t>
  </si>
  <si>
    <t>Küttekehad</t>
  </si>
  <si>
    <t>Individuaalarvestite paigaldamine</t>
  </si>
  <si>
    <t>Radiaatorite maksumus</t>
  </si>
  <si>
    <t>Radiaatorite demontaaž</t>
  </si>
  <si>
    <t>Radiaatorite paigaldus</t>
  </si>
  <si>
    <t>723</t>
  </si>
  <si>
    <t>Katlamajad, soojasõlmed, boilerid</t>
  </si>
  <si>
    <t>Soojusõlme demontaaž</t>
  </si>
  <si>
    <t>Soojusõlme paigaldus</t>
  </si>
  <si>
    <t>Soojussõlme seadmed</t>
  </si>
  <si>
    <t>Soojusarvestite paigaldus soojussõlmes</t>
  </si>
  <si>
    <t>Ventilatsioon</t>
  </si>
  <si>
    <t>724</t>
  </si>
  <si>
    <t>Ventilatsiooniseadmed</t>
  </si>
  <si>
    <t>Ventseade koos automaatikaga</t>
  </si>
  <si>
    <t>Ventseadme paigaldus</t>
  </si>
  <si>
    <t>725</t>
  </si>
  <si>
    <t>Ventilatsioonitorustikud</t>
  </si>
  <si>
    <t>Korterite uute ventilatsiooniplafoonide paigaldamine</t>
  </si>
  <si>
    <t>Venttorustike paigaldus fassaadil</t>
  </si>
  <si>
    <t>m</t>
  </si>
  <si>
    <t>Tuletõkkeklappide paigaldamine</t>
  </si>
  <si>
    <t>Tuletõkke läbiviikude teostamine</t>
  </si>
  <si>
    <t>Kortrites ja keldrites mittevalike avade sulgemine</t>
  </si>
  <si>
    <t>Siirdeõhurestide paigaldus</t>
  </si>
  <si>
    <t>Keldri ja trepikoja värskeõhuklappide maksumus</t>
  </si>
  <si>
    <t xml:space="preserve">Keldri ja trepikoja värskeõhuklappide paigaldus koos puurimisega </t>
  </si>
  <si>
    <t>Ventorustike paigaldus trepikodades</t>
  </si>
  <si>
    <t>Venttorustike paigaldus korterites</t>
  </si>
  <si>
    <t>Köögikubude söefiltrite paigaldus</t>
  </si>
  <si>
    <t>Pööningu venttorustike paigaldus</t>
  </si>
  <si>
    <t>Pööningu ventorustike isoleerimine</t>
  </si>
  <si>
    <t>Ventilatsiooni seadistamine ja mõõdistamine</t>
  </si>
  <si>
    <t>74</t>
  </si>
  <si>
    <t>Tugevvoolupaigaldis</t>
  </si>
  <si>
    <t>741</t>
  </si>
  <si>
    <t>Elektri peajaotussüsteemid</t>
  </si>
  <si>
    <t>Elektriseadmed (ventilatsioon ja küte)</t>
  </si>
  <si>
    <t>Elektriseadmete paigaldus</t>
  </si>
  <si>
    <t>Peakilbi rekonstrueerimine</t>
  </si>
  <si>
    <t>Keldris ja trepikojas mittevajalike kilpide demontaaž</t>
  </si>
  <si>
    <t>Trepikodade jaotuskilpide rekonstrueerimine</t>
  </si>
  <si>
    <t>742</t>
  </si>
  <si>
    <t>Kaabliteed</t>
  </si>
  <si>
    <t>743</t>
  </si>
  <si>
    <t>Kaabeldus</t>
  </si>
  <si>
    <t>Trepikodade jaotruskilpide uus kaabeldus</t>
  </si>
  <si>
    <t>Keldris ja trepikojas mittevajalike kaablite demontaaz</t>
  </si>
  <si>
    <t>744</t>
  </si>
  <si>
    <t>Valgustussüsteemid</t>
  </si>
  <si>
    <t>Keldri üldvalguse rekonstrueerimine</t>
  </si>
  <si>
    <t>Trepikodade välisvalgustite paigaldus</t>
  </si>
  <si>
    <t>Trepikodade üldvalgustuse paigaldus</t>
  </si>
  <si>
    <t>755</t>
  </si>
  <si>
    <t>Elektriküte, intallatsioonimaterjalid</t>
  </si>
  <si>
    <t>746</t>
  </si>
  <si>
    <t>Piksekaitse ja maandus</t>
  </si>
  <si>
    <t>Maanduskontuuri ehitus</t>
  </si>
  <si>
    <t>Potensiaaliühtlustuse paigaldamine siugtorudele ja veemõõtjatele</t>
  </si>
  <si>
    <t>75</t>
  </si>
  <si>
    <t>Nõrkvoolupaigaldis ja automaatika</t>
  </si>
  <si>
    <t>751</t>
  </si>
  <si>
    <t>Hooneautomaatika</t>
  </si>
  <si>
    <t>Automaatikaseadmed</t>
  </si>
  <si>
    <t>Automaatika paigaldus</t>
  </si>
  <si>
    <t>Tehnosüsteemide kaugjuhtimine ja -jälgimine</t>
  </si>
  <si>
    <t>8</t>
  </si>
  <si>
    <t>EHITUSPLATSI KORRALDUSKULUD</t>
  </si>
  <si>
    <t>81</t>
  </si>
  <si>
    <t>Ajutised ehitised ehitusplatsil</t>
  </si>
  <si>
    <t>811</t>
  </si>
  <si>
    <t>Soojakud ja olmeruumid</t>
  </si>
  <si>
    <t>815</t>
  </si>
  <si>
    <t>Piirded ja reklaamtahvlid</t>
  </si>
  <si>
    <t>818</t>
  </si>
  <si>
    <t>Tellingud, lavad ja tõstukid</t>
  </si>
  <si>
    <t>86</t>
  </si>
  <si>
    <t>Energiakulu</t>
  </si>
  <si>
    <t>861</t>
  </si>
  <si>
    <t>Elektrikulu</t>
  </si>
  <si>
    <t>862</t>
  </si>
  <si>
    <t>Veekulu</t>
  </si>
  <si>
    <t>87</t>
  </si>
  <si>
    <t>Veod</t>
  </si>
  <si>
    <t>871</t>
  </si>
  <si>
    <t>Materjalide vedu</t>
  </si>
  <si>
    <t>874</t>
  </si>
  <si>
    <t>Jäätmekäitlus</t>
  </si>
  <si>
    <t>9</t>
  </si>
  <si>
    <t>EHITUSPLATSI ÜLDKULUD</t>
  </si>
  <si>
    <t>91</t>
  </si>
  <si>
    <t>Juhtimiskulu</t>
  </si>
  <si>
    <t>911</t>
  </si>
  <si>
    <t>ITP palgad</t>
  </si>
  <si>
    <t>912</t>
  </si>
  <si>
    <t>Kontori ülalpidamiskulud</t>
  </si>
  <si>
    <t>915</t>
  </si>
  <si>
    <t>Valve</t>
  </si>
  <si>
    <t>92</t>
  </si>
  <si>
    <t>Kulud abistavatele tegevustele</t>
  </si>
  <si>
    <t>921</t>
  </si>
  <si>
    <t>Mõõtmine</t>
  </si>
  <si>
    <t>924</t>
  </si>
  <si>
    <t>Ehitusplatsi korrashoid</t>
  </si>
  <si>
    <t>925</t>
  </si>
  <si>
    <t>Lõplik koristamine</t>
  </si>
  <si>
    <t>96</t>
  </si>
  <si>
    <t>Lepingu erikulud</t>
  </si>
  <si>
    <t>961</t>
  </si>
  <si>
    <t>Ehitustööde kindlustus</t>
  </si>
  <si>
    <t>963</t>
  </si>
  <si>
    <t>Garantiiaja tagatis, - kindlustus</t>
  </si>
  <si>
    <t>10</t>
  </si>
  <si>
    <t>KOKKU</t>
  </si>
  <si>
    <t>Käibemaks 20%:</t>
  </si>
  <si>
    <t>SUMMA:</t>
  </si>
  <si>
    <t>MÄRKUSED</t>
  </si>
  <si>
    <t>Erinevate tööde koondsumma märkida paksendatud kirjas pealkirja taha</t>
  </si>
  <si>
    <t>PAKKUJA KINNITUSED</t>
  </si>
  <si>
    <t>Pakkumus on koostatud vastvalt pakkumiskutsele.</t>
  </si>
  <si>
    <t>Pakkuja kinntab, et kõik projektis kirjeldatud ja tellija soovitud tööde mahud on kontrollitud ning pakkumises sisalduvad kõik renoveerimisega kaasnevad tööd</t>
  </si>
  <si>
    <t>Kõigi projektdokumentatsioonis puuduvate tööjooniste tegemine on pakkuja kohustus</t>
  </si>
  <si>
    <t>Pakkuja annab kõigile töödele 5 aastase garantii</t>
  </si>
  <si>
    <t>TEHNOSÜSTEEMIDE HOOLDUSTÖÖDE MAKSUMUS VIIS AASTAT</t>
  </si>
  <si>
    <t>Nr.</t>
  </si>
  <si>
    <t>Tehnosüsteem</t>
  </si>
  <si>
    <t>MÜ</t>
  </si>
  <si>
    <t>Hind</t>
  </si>
  <si>
    <t>Kokku</t>
  </si>
  <si>
    <t>aasta</t>
  </si>
  <si>
    <t>KM 20%</t>
  </si>
  <si>
    <t>KÕIK KOKKU</t>
  </si>
  <si>
    <t xml:space="preserve">Ehitustööde kestvus: </t>
  </si>
  <si>
    <t>Pakkumuse koostaja nimi:</t>
  </si>
  <si>
    <t>Pakkuja märgib tabelisse täpse pakutud toote/soojustussüsteemi</t>
  </si>
  <si>
    <t>Tegevused, mis kaasnevad tabelis toodud töö tegemisel tuleb arvestada töö hinda</t>
  </si>
  <si>
    <t>kuud</t>
  </si>
  <si>
    <t>Tellija reserv - 5% rekonstrueerimistööde maksumusest</t>
  </si>
  <si>
    <t>REKONSTRUEERIMISTÖÖDE MAKSUMUSTABEL</t>
  </si>
  <si>
    <t xml:space="preserve">Pakkuja soovitav ehitustööde algus: </t>
  </si>
  <si>
    <t>Pakkuja:</t>
  </si>
  <si>
    <t>Pakkuja lisab/korrigeerib vajalike arvutuse valemid tabelisse ise</t>
  </si>
  <si>
    <t>VORM 3</t>
  </si>
  <si>
    <t xml:space="preserve">Välisuste vahetus </t>
  </si>
  <si>
    <t>Tamburi uste vahetus</t>
  </si>
  <si>
    <r>
      <t xml:space="preserve">Kui pakkuja võidab hanke ja teostab rekonstrueerimistööd, siis kohustub ta sõlmima hoolduslepingud tehnosüsteemidele pakutud hinnaga vähemalt viieks aastaks ülal olevas tabelis esitatud hindadega, </t>
    </r>
    <r>
      <rPr>
        <b/>
        <u/>
        <sz val="10"/>
        <rFont val="Calibri"/>
        <family val="2"/>
      </rPr>
      <t>kui hankija seda soovib</t>
    </r>
    <r>
      <rPr>
        <b/>
        <sz val="10"/>
        <rFont val="Calibri"/>
        <family val="2"/>
      </rPr>
      <t xml:space="preserve">. Vajalik sõlmida hooldusleping küttele ja ventilatsioonile. Hoolduslepingud sõlmitakse peale rekonstrueerimistööde lõppu. </t>
    </r>
  </si>
  <si>
    <t>MÄRKUSED HOOLDUSTÖÖDE PAKKUMUSE OSAS:</t>
  </si>
  <si>
    <t xml:space="preserve">Hankijal on õigus teha hooldustööde teostamiseks peale rekonstrueerimistööde lõppu eraldi hange. </t>
  </si>
  <si>
    <t>Viitenumber: 228633</t>
  </si>
  <si>
    <t>Hankija: Paide linn, Tööstuse tn 18 korteriühistu (80087044)</t>
  </si>
  <si>
    <t>Hanke nimetus: Korterelamu Tööstuse 18, Paide terviklik rekonstrueerimine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</si>
</sst>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* #,##0.00&quot; kr &quot;;\-* #,##0.00&quot; kr &quot;;* \-#&quot; kr &quot;;@\ "/>
  </numFmts>
  <fonts count="49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sz val="10"/>
      <name val="Arial Unicode MS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Calibri"/>
      <family val="2"/>
      <charset val="1"/>
    </font>
    <font>
      <sz val="11"/>
      <name val="Times New Roman Baltic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FFFFFF"/>
      <name val="Calibri"/>
      <family val="2"/>
    </font>
    <font>
      <b/>
      <sz val="9"/>
      <name val="Calibri"/>
      <family val="2"/>
    </font>
    <font>
      <b/>
      <sz val="9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  <font>
      <b/>
      <sz val="8"/>
      <color rgb="FFFFFFFF"/>
      <name val="Calibri"/>
      <family val="2"/>
    </font>
    <font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8"/>
      <name val="Calibri"/>
      <family val="2"/>
    </font>
    <font>
      <u/>
      <sz val="8"/>
      <color rgb="FF000000"/>
      <name val="Calibri"/>
      <family val="2"/>
    </font>
    <font>
      <i/>
      <u/>
      <sz val="8"/>
      <color rgb="FF000000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i/>
      <u/>
      <sz val="8"/>
      <name val="Calibri"/>
      <family val="2"/>
    </font>
    <font>
      <i/>
      <sz val="8"/>
      <color rgb="FF000000"/>
      <name val="Calibri"/>
      <family val="2"/>
    </font>
    <font>
      <b/>
      <u/>
      <sz val="8"/>
      <name val="Calibri"/>
      <family val="2"/>
    </font>
    <font>
      <i/>
      <sz val="8"/>
      <name val="Calibri"/>
      <family val="2"/>
    </font>
    <font>
      <b/>
      <u/>
      <sz val="8"/>
      <color rgb="FF000000"/>
      <name val="Calibri"/>
      <family val="2"/>
    </font>
    <font>
      <sz val="9"/>
      <name val="Calibri"/>
      <family val="2"/>
    </font>
    <font>
      <b/>
      <i/>
      <sz val="8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color rgb="FF000000"/>
      <name val="Calibri"/>
      <family val="2"/>
    </font>
    <font>
      <b/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C0C0C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hair">
        <color rgb="FFC0C0C0"/>
      </top>
      <bottom style="hair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164" fontId="16" fillId="0" borderId="0" applyBorder="0" applyProtection="0"/>
    <xf numFmtId="164" fontId="4" fillId="0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/>
    <xf numFmtId="0" fontId="12" fillId="8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8" borderId="1" applyProtection="0"/>
    <xf numFmtId="0" fontId="16" fillId="0" borderId="0" applyBorder="0" applyProtection="0"/>
    <xf numFmtId="3" fontId="15" fillId="0" borderId="2">
      <alignment horizontal="right" vertical="top"/>
    </xf>
    <xf numFmtId="3" fontId="15" fillId="0" borderId="2">
      <alignment horizontal="right" vertical="top"/>
    </xf>
    <xf numFmtId="0" fontId="16" fillId="0" borderId="0" applyBorder="0" applyProtection="0"/>
    <xf numFmtId="0" fontId="3" fillId="0" borderId="0" applyBorder="0" applyProtection="0"/>
  </cellStyleXfs>
  <cellXfs count="195">
    <xf numFmtId="0" fontId="0" fillId="0" borderId="0" xfId="0"/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1" fontId="17" fillId="0" borderId="0" xfId="0" applyNumberFormat="1" applyFont="1" applyBorder="1" applyAlignment="1">
      <alignment horizontal="right" vertical="center"/>
    </xf>
    <xf numFmtId="0" fontId="20" fillId="0" borderId="0" xfId="0" applyFont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3" fontId="17" fillId="0" borderId="0" xfId="0" applyNumberFormat="1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left" vertical="center" wrapText="1"/>
    </xf>
    <xf numFmtId="0" fontId="21" fillId="9" borderId="3" xfId="0" applyFont="1" applyFill="1" applyBorder="1" applyAlignment="1">
      <alignment horizontal="center" vertical="center" wrapText="1"/>
    </xf>
    <xf numFmtId="2" fontId="21" fillId="9" borderId="3" xfId="0" applyNumberFormat="1" applyFont="1" applyFill="1" applyBorder="1" applyAlignment="1">
      <alignment horizontal="right" vertical="center" wrapText="1"/>
    </xf>
    <xf numFmtId="2" fontId="22" fillId="9" borderId="3" xfId="0" applyNumberFormat="1" applyFont="1" applyFill="1" applyBorder="1" applyAlignment="1">
      <alignment horizontal="right" vertical="center" wrapText="1"/>
    </xf>
    <xf numFmtId="3" fontId="23" fillId="9" borderId="3" xfId="0" applyNumberFormat="1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right" vertical="center" wrapText="1"/>
    </xf>
    <xf numFmtId="2" fontId="25" fillId="0" borderId="3" xfId="0" applyNumberFormat="1" applyFont="1" applyBorder="1" applyAlignment="1">
      <alignment horizontal="right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8" fillId="0" borderId="0" xfId="0" applyFont="1"/>
    <xf numFmtId="49" fontId="2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2" fontId="27" fillId="0" borderId="3" xfId="0" applyNumberFormat="1" applyFont="1" applyBorder="1" applyAlignment="1">
      <alignment horizontal="right" vertical="center" wrapText="1"/>
    </xf>
    <xf numFmtId="2" fontId="24" fillId="0" borderId="3" xfId="0" applyNumberFormat="1" applyFont="1" applyBorder="1" applyAlignment="1">
      <alignment horizontal="right" vertical="center"/>
    </xf>
    <xf numFmtId="0" fontId="24" fillId="0" borderId="3" xfId="0" applyFont="1" applyBorder="1"/>
    <xf numFmtId="0" fontId="24" fillId="0" borderId="0" xfId="0" applyFont="1"/>
    <xf numFmtId="49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2" fontId="29" fillId="0" borderId="3" xfId="0" applyNumberFormat="1" applyFont="1" applyBorder="1" applyAlignment="1">
      <alignment horizontal="right" vertical="center" wrapText="1"/>
    </xf>
    <xf numFmtId="2" fontId="29" fillId="0" borderId="3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center" vertical="center" wrapText="1"/>
    </xf>
    <xf numFmtId="0" fontId="29" fillId="0" borderId="0" xfId="0" applyFont="1"/>
    <xf numFmtId="49" fontId="28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vertical="top" wrapText="1"/>
    </xf>
    <xf numFmtId="0" fontId="28" fillId="0" borderId="3" xfId="0" applyFont="1" applyBorder="1" applyAlignment="1">
      <alignment horizontal="center" vertical="center"/>
    </xf>
    <xf numFmtId="2" fontId="28" fillId="0" borderId="3" xfId="0" applyNumberFormat="1" applyFont="1" applyBorder="1" applyAlignment="1">
      <alignment horizontal="right" vertical="center" wrapText="1"/>
    </xf>
    <xf numFmtId="2" fontId="28" fillId="0" borderId="3" xfId="0" applyNumberFormat="1" applyFont="1" applyBorder="1" applyAlignment="1">
      <alignment horizontal="right" vertical="center"/>
    </xf>
    <xf numFmtId="0" fontId="28" fillId="0" borderId="3" xfId="0" applyFont="1" applyBorder="1"/>
    <xf numFmtId="49" fontId="28" fillId="0" borderId="3" xfId="0" applyNumberFormat="1" applyFont="1" applyBorder="1" applyAlignment="1">
      <alignment horizontal="center" vertical="top"/>
    </xf>
    <xf numFmtId="0" fontId="28" fillId="0" borderId="3" xfId="0" applyFont="1" applyBorder="1" applyAlignment="1">
      <alignment horizontal="center" vertical="top"/>
    </xf>
    <xf numFmtId="2" fontId="28" fillId="0" borderId="3" xfId="0" applyNumberFormat="1" applyFont="1" applyBorder="1" applyAlignment="1">
      <alignment horizontal="right" vertical="top" wrapText="1"/>
    </xf>
    <xf numFmtId="0" fontId="28" fillId="0" borderId="3" xfId="0" applyFont="1" applyBorder="1" applyAlignment="1">
      <alignment vertical="top"/>
    </xf>
    <xf numFmtId="0" fontId="28" fillId="0" borderId="0" xfId="0" applyFont="1" applyAlignment="1">
      <alignment vertical="top"/>
    </xf>
    <xf numFmtId="49" fontId="30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left"/>
    </xf>
    <xf numFmtId="0" fontId="30" fillId="0" borderId="3" xfId="0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right" vertical="center" wrapText="1"/>
    </xf>
    <xf numFmtId="0" fontId="30" fillId="0" borderId="3" xfId="0" applyFont="1" applyBorder="1"/>
    <xf numFmtId="0" fontId="30" fillId="0" borderId="0" xfId="0" applyFont="1" applyBorder="1"/>
    <xf numFmtId="0" fontId="24" fillId="0" borderId="3" xfId="0" applyFont="1" applyBorder="1" applyAlignment="1">
      <alignment horizontal="center" vertical="center"/>
    </xf>
    <xf numFmtId="2" fontId="24" fillId="0" borderId="3" xfId="0" applyNumberFormat="1" applyFont="1" applyBorder="1" applyAlignment="1">
      <alignment horizontal="right" vertical="center" wrapText="1"/>
    </xf>
    <xf numFmtId="2" fontId="31" fillId="0" borderId="3" xfId="0" applyNumberFormat="1" applyFont="1" applyBorder="1" applyAlignment="1">
      <alignment horizontal="right" vertical="center"/>
    </xf>
    <xf numFmtId="3" fontId="24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vertical="center" wrapText="1"/>
    </xf>
    <xf numFmtId="49" fontId="28" fillId="0" borderId="3" xfId="0" applyNumberFormat="1" applyFont="1" applyBorder="1" applyAlignment="1">
      <alignment horizontal="center"/>
    </xf>
    <xf numFmtId="3" fontId="28" fillId="0" borderId="3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right" vertical="center" wrapText="1"/>
    </xf>
    <xf numFmtId="3" fontId="31" fillId="0" borderId="3" xfId="0" applyNumberFormat="1" applyFont="1" applyBorder="1" applyAlignment="1">
      <alignment horizontal="center" vertical="center" wrapText="1"/>
    </xf>
    <xf numFmtId="0" fontId="31" fillId="0" borderId="0" xfId="0" applyFont="1"/>
    <xf numFmtId="0" fontId="30" fillId="0" borderId="3" xfId="0" applyFont="1" applyBorder="1" applyAlignment="1">
      <alignment horizontal="left" vertical="top" wrapText="1"/>
    </xf>
    <xf numFmtId="2" fontId="28" fillId="0" borderId="3" xfId="0" applyNumberFormat="1" applyFont="1" applyBorder="1" applyAlignment="1">
      <alignment horizontal="right" vertical="top"/>
    </xf>
    <xf numFmtId="0" fontId="30" fillId="0" borderId="3" xfId="0" applyFont="1" applyBorder="1" applyAlignment="1">
      <alignment horizontal="left" wrapText="1"/>
    </xf>
    <xf numFmtId="49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/>
    </xf>
    <xf numFmtId="2" fontId="33" fillId="0" borderId="3" xfId="0" applyNumberFormat="1" applyFont="1" applyBorder="1" applyAlignment="1">
      <alignment horizontal="right"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0" fontId="33" fillId="0" borderId="0" xfId="0" applyFont="1"/>
    <xf numFmtId="49" fontId="34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/>
    </xf>
    <xf numFmtId="2" fontId="34" fillId="0" borderId="3" xfId="0" applyNumberFormat="1" applyFont="1" applyBorder="1" applyAlignment="1">
      <alignment horizontal="right" vertical="center" wrapText="1"/>
    </xf>
    <xf numFmtId="2" fontId="34" fillId="0" borderId="3" xfId="0" applyNumberFormat="1" applyFont="1" applyBorder="1" applyAlignment="1">
      <alignment horizontal="right" vertical="center"/>
    </xf>
    <xf numFmtId="3" fontId="34" fillId="0" borderId="3" xfId="0" applyNumberFormat="1" applyFont="1" applyBorder="1" applyAlignment="1">
      <alignment horizontal="center" vertical="center" wrapText="1"/>
    </xf>
    <xf numFmtId="0" fontId="34" fillId="0" borderId="0" xfId="0" applyFont="1"/>
    <xf numFmtId="49" fontId="30" fillId="0" borderId="3" xfId="0" applyNumberFormat="1" applyFon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/>
    </xf>
    <xf numFmtId="2" fontId="30" fillId="0" borderId="3" xfId="0" applyNumberFormat="1" applyFont="1" applyBorder="1" applyAlignment="1">
      <alignment horizontal="right" vertical="center"/>
    </xf>
    <xf numFmtId="3" fontId="30" fillId="0" borderId="3" xfId="0" applyNumberFormat="1" applyFont="1" applyBorder="1" applyAlignment="1">
      <alignment horizontal="center" vertical="center" wrapText="1"/>
    </xf>
    <xf numFmtId="0" fontId="30" fillId="0" borderId="0" xfId="0" applyFont="1"/>
    <xf numFmtId="2" fontId="33" fillId="0" borderId="3" xfId="0" applyNumberFormat="1" applyFont="1" applyBorder="1" applyAlignment="1">
      <alignment horizontal="right" vertical="center"/>
    </xf>
    <xf numFmtId="0" fontId="36" fillId="0" borderId="3" xfId="0" applyFont="1" applyBorder="1" applyAlignment="1">
      <alignment vertical="center" wrapText="1"/>
    </xf>
    <xf numFmtId="49" fontId="22" fillId="9" borderId="3" xfId="0" applyNumberFormat="1" applyFont="1" applyFill="1" applyBorder="1" applyAlignment="1">
      <alignment horizontal="left" vertical="center"/>
    </xf>
    <xf numFmtId="0" fontId="22" fillId="9" borderId="3" xfId="0" applyFont="1" applyFill="1" applyBorder="1" applyAlignment="1">
      <alignment vertical="center" wrapText="1"/>
    </xf>
    <xf numFmtId="0" fontId="18" fillId="9" borderId="3" xfId="0" applyFont="1" applyFill="1" applyBorder="1" applyAlignment="1">
      <alignment horizontal="center" vertical="center" wrapText="1"/>
    </xf>
    <xf numFmtId="2" fontId="18" fillId="9" borderId="3" xfId="0" applyNumberFormat="1" applyFont="1" applyFill="1" applyBorder="1" applyAlignment="1">
      <alignment horizontal="right" vertical="center" wrapText="1"/>
    </xf>
    <xf numFmtId="2" fontId="23" fillId="9" borderId="3" xfId="0" applyNumberFormat="1" applyFont="1" applyFill="1" applyBorder="1" applyAlignment="1">
      <alignment horizontal="right" vertical="center" wrapText="1"/>
    </xf>
    <xf numFmtId="2" fontId="17" fillId="9" borderId="3" xfId="0" applyNumberFormat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left" vertical="center"/>
    </xf>
    <xf numFmtId="0" fontId="28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wrapText="1"/>
    </xf>
    <xf numFmtId="49" fontId="33" fillId="0" borderId="3" xfId="0" applyNumberFormat="1" applyFont="1" applyBorder="1" applyAlignment="1">
      <alignment horizontal="center" vertical="top"/>
    </xf>
    <xf numFmtId="0" fontId="28" fillId="0" borderId="3" xfId="0" applyFont="1" applyBorder="1" applyAlignment="1">
      <alignment vertical="top" wrapText="1"/>
    </xf>
    <xf numFmtId="0" fontId="18" fillId="9" borderId="3" xfId="0" applyFont="1" applyFill="1" applyBorder="1" applyAlignment="1">
      <alignment horizontal="center" vertical="center"/>
    </xf>
    <xf numFmtId="3" fontId="18" fillId="9" borderId="3" xfId="0" applyNumberFormat="1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4" fontId="30" fillId="0" borderId="0" xfId="0" applyNumberFormat="1" applyFont="1"/>
    <xf numFmtId="2" fontId="28" fillId="0" borderId="3" xfId="0" applyNumberFormat="1" applyFont="1" applyBorder="1" applyAlignment="1">
      <alignment vertical="center"/>
    </xf>
    <xf numFmtId="0" fontId="28" fillId="0" borderId="3" xfId="0" applyFont="1" applyBorder="1" applyAlignment="1">
      <alignment horizontal="left"/>
    </xf>
    <xf numFmtId="0" fontId="39" fillId="0" borderId="3" xfId="0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left" wrapText="1"/>
    </xf>
    <xf numFmtId="0" fontId="30" fillId="0" borderId="4" xfId="0" applyFont="1" applyBorder="1" applyAlignment="1">
      <alignment horizontal="center" vertical="center" wrapText="1"/>
    </xf>
    <xf numFmtId="2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left"/>
    </xf>
    <xf numFmtId="49" fontId="22" fillId="10" borderId="3" xfId="0" applyNumberFormat="1" applyFont="1" applyFill="1" applyBorder="1" applyAlignment="1">
      <alignment horizontal="left" vertical="center"/>
    </xf>
    <xf numFmtId="0" fontId="22" fillId="10" borderId="3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horizontal="center" vertical="center"/>
    </xf>
    <xf numFmtId="2" fontId="18" fillId="10" borderId="3" xfId="0" applyNumberFormat="1" applyFont="1" applyFill="1" applyBorder="1" applyAlignment="1">
      <alignment horizontal="right" vertical="center" wrapText="1"/>
    </xf>
    <xf numFmtId="2" fontId="17" fillId="10" borderId="3" xfId="0" applyNumberFormat="1" applyFont="1" applyFill="1" applyBorder="1" applyAlignment="1">
      <alignment horizontal="right" vertical="center"/>
    </xf>
    <xf numFmtId="3" fontId="18" fillId="10" borderId="3" xfId="0" applyNumberFormat="1" applyFont="1" applyFill="1" applyBorder="1" applyAlignment="1">
      <alignment horizontal="center" vertical="center" wrapText="1"/>
    </xf>
    <xf numFmtId="0" fontId="18" fillId="10" borderId="0" xfId="0" applyFont="1" applyFill="1"/>
    <xf numFmtId="0" fontId="40" fillId="10" borderId="3" xfId="0" applyFont="1" applyFill="1" applyBorder="1" applyAlignment="1">
      <alignment vertical="center" wrapText="1"/>
    </xf>
    <xf numFmtId="49" fontId="33" fillId="0" borderId="3" xfId="0" applyNumberFormat="1" applyFont="1" applyBorder="1" applyAlignment="1">
      <alignment horizontal="left" vertical="center"/>
    </xf>
    <xf numFmtId="0" fontId="34" fillId="0" borderId="3" xfId="0" applyFont="1" applyBorder="1" applyAlignment="1">
      <alignment vertical="center" wrapText="1"/>
    </xf>
    <xf numFmtId="2" fontId="39" fillId="0" borderId="3" xfId="0" applyNumberFormat="1" applyFont="1" applyBorder="1" applyAlignment="1">
      <alignment horizontal="right" vertical="center"/>
    </xf>
    <xf numFmtId="49" fontId="30" fillId="0" borderId="3" xfId="0" applyNumberFormat="1" applyFont="1" applyBorder="1" applyAlignment="1">
      <alignment horizontal="left" vertical="top"/>
    </xf>
    <xf numFmtId="49" fontId="34" fillId="0" borderId="3" xfId="0" applyNumberFormat="1" applyFont="1" applyBorder="1" applyAlignment="1">
      <alignment horizontal="center"/>
    </xf>
    <xf numFmtId="49" fontId="37" fillId="0" borderId="3" xfId="0" applyNumberFormat="1" applyFont="1" applyBorder="1" applyAlignment="1">
      <alignment horizontal="center" vertical="center"/>
    </xf>
    <xf numFmtId="0" fontId="28" fillId="0" borderId="3" xfId="16" applyFont="1" applyBorder="1" applyAlignment="1">
      <alignment horizontal="center" vertical="center" wrapText="1"/>
    </xf>
    <xf numFmtId="2" fontId="28" fillId="0" borderId="3" xfId="16" applyNumberFormat="1" applyFont="1" applyBorder="1" applyAlignment="1">
      <alignment horizontal="center" vertical="center" wrapText="1"/>
    </xf>
    <xf numFmtId="2" fontId="28" fillId="0" borderId="3" xfId="16" applyNumberFormat="1" applyFont="1" applyBorder="1" applyAlignment="1">
      <alignment horizontal="right" vertical="center" wrapText="1"/>
    </xf>
    <xf numFmtId="0" fontId="39" fillId="0" borderId="3" xfId="16" applyFont="1" applyBorder="1" applyAlignment="1">
      <alignment horizontal="center" vertical="center" wrapText="1"/>
    </xf>
    <xf numFmtId="2" fontId="31" fillId="0" borderId="3" xfId="16" applyNumberFormat="1" applyFont="1" applyBorder="1" applyAlignment="1">
      <alignment horizontal="right" vertical="center" wrapText="1"/>
    </xf>
    <xf numFmtId="0" fontId="24" fillId="0" borderId="3" xfId="16" applyFont="1" applyBorder="1" applyAlignment="1">
      <alignment horizontal="center" vertical="center" wrapText="1"/>
    </xf>
    <xf numFmtId="2" fontId="24" fillId="0" borderId="3" xfId="16" applyNumberFormat="1" applyFont="1" applyBorder="1" applyAlignment="1">
      <alignment horizontal="right" vertical="center" wrapText="1"/>
    </xf>
    <xf numFmtId="2" fontId="31" fillId="0" borderId="0" xfId="0" applyNumberFormat="1" applyFont="1"/>
    <xf numFmtId="0" fontId="41" fillId="0" borderId="3" xfId="0" applyFont="1" applyBorder="1" applyAlignment="1">
      <alignment vertical="center" wrapText="1"/>
    </xf>
    <xf numFmtId="49" fontId="17" fillId="9" borderId="3" xfId="0" applyNumberFormat="1" applyFont="1" applyFill="1" applyBorder="1" applyAlignment="1">
      <alignment horizontal="left" vertical="center"/>
    </xf>
    <xf numFmtId="0" fontId="17" fillId="9" borderId="3" xfId="0" applyFont="1" applyFill="1" applyBorder="1" applyAlignment="1">
      <alignment vertical="center" wrapText="1"/>
    </xf>
    <xf numFmtId="0" fontId="17" fillId="9" borderId="3" xfId="0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right" vertical="center" wrapText="1"/>
    </xf>
    <xf numFmtId="4" fontId="23" fillId="9" borderId="3" xfId="0" applyNumberFormat="1" applyFont="1" applyFill="1" applyBorder="1" applyAlignment="1">
      <alignment horizontal="right" vertical="center" wrapText="1"/>
    </xf>
    <xf numFmtId="4" fontId="17" fillId="9" borderId="3" xfId="0" applyNumberFormat="1" applyFont="1" applyFill="1" applyBorder="1" applyAlignment="1">
      <alignment horizontal="right" vertical="center"/>
    </xf>
    <xf numFmtId="3" fontId="17" fillId="9" borderId="3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3" fontId="40" fillId="0" borderId="0" xfId="34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>
      <alignment horizontal="center" vertical="center"/>
    </xf>
    <xf numFmtId="3" fontId="22" fillId="0" borderId="0" xfId="34" applyFont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left"/>
    </xf>
    <xf numFmtId="0" fontId="44" fillId="0" borderId="0" xfId="0" applyFont="1"/>
    <xf numFmtId="0" fontId="45" fillId="0" borderId="0" xfId="0" applyFont="1" applyAlignment="1">
      <alignment horizontal="center" vertical="top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4" fontId="45" fillId="0" borderId="0" xfId="0" applyNumberFormat="1" applyFont="1" applyAlignment="1">
      <alignment horizontal="right"/>
    </xf>
    <xf numFmtId="0" fontId="45" fillId="0" borderId="3" xfId="0" applyFont="1" applyBorder="1" applyAlignment="1">
      <alignment horizontal="center"/>
    </xf>
    <xf numFmtId="0" fontId="45" fillId="0" borderId="3" xfId="0" applyFont="1" applyBorder="1" applyAlignment="1">
      <alignment horizontal="left"/>
    </xf>
    <xf numFmtId="4" fontId="45" fillId="0" borderId="3" xfId="0" applyNumberFormat="1" applyFont="1" applyBorder="1" applyAlignment="1"/>
    <xf numFmtId="4" fontId="45" fillId="0" borderId="3" xfId="0" applyNumberFormat="1" applyFont="1" applyBorder="1" applyAlignment="1">
      <alignment horizontal="right"/>
    </xf>
    <xf numFmtId="0" fontId="45" fillId="0" borderId="0" xfId="0" applyFont="1"/>
    <xf numFmtId="0" fontId="22" fillId="0" borderId="0" xfId="0" applyFont="1" applyBorder="1" applyAlignment="1">
      <alignment vertical="center"/>
    </xf>
    <xf numFmtId="0" fontId="46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center"/>
    </xf>
    <xf numFmtId="3" fontId="46" fillId="0" borderId="0" xfId="34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33" fillId="0" borderId="3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top" wrapText="1"/>
    </xf>
    <xf numFmtId="0" fontId="45" fillId="0" borderId="3" xfId="0" applyFont="1" applyBorder="1" applyAlignment="1">
      <alignment horizontal="center"/>
    </xf>
    <xf numFmtId="0" fontId="47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/>
    </xf>
    <xf numFmtId="0" fontId="45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/>
    </xf>
    <xf numFmtId="0" fontId="17" fillId="0" borderId="3" xfId="0" applyFont="1" applyBorder="1" applyAlignment="1">
      <alignment horizontal="left" vertical="center"/>
    </xf>
    <xf numFmtId="0" fontId="43" fillId="0" borderId="5" xfId="0" applyFont="1" applyBorder="1" applyAlignment="1">
      <alignment horizontal="left"/>
    </xf>
    <xf numFmtId="0" fontId="43" fillId="0" borderId="7" xfId="0" applyFont="1" applyBorder="1" applyAlignment="1">
      <alignment horizontal="left"/>
    </xf>
    <xf numFmtId="0" fontId="43" fillId="0" borderId="6" xfId="0" applyFont="1" applyBorder="1" applyAlignment="1">
      <alignment horizontal="left"/>
    </xf>
    <xf numFmtId="0" fontId="45" fillId="0" borderId="5" xfId="0" applyFont="1" applyBorder="1" applyAlignment="1">
      <alignment horizontal="center"/>
    </xf>
    <xf numFmtId="0" fontId="45" fillId="0" borderId="6" xfId="0" applyFont="1" applyBorder="1" applyAlignment="1">
      <alignment horizontal="center"/>
    </xf>
  </cellXfs>
  <cellStyles count="38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Currency 2" xfId="6" xr:uid="{00000000-0005-0000-0000-00000B000000}"/>
    <cellStyle name="Currency 2 2" xfId="7" xr:uid="{00000000-0005-0000-0000-00000C000000}"/>
    <cellStyle name="Error 9" xfId="8" xr:uid="{00000000-0005-0000-0000-00000D000000}"/>
    <cellStyle name="Footnote 10" xfId="9" xr:uid="{00000000-0005-0000-0000-00000E000000}"/>
    <cellStyle name="Good 11" xfId="10" xr:uid="{00000000-0005-0000-0000-00000F000000}"/>
    <cellStyle name="Heading 1 13" xfId="11" xr:uid="{00000000-0005-0000-0000-000010000000}"/>
    <cellStyle name="Heading 12" xfId="12" xr:uid="{00000000-0005-0000-0000-000011000000}"/>
    <cellStyle name="Heading 2 14" xfId="13" xr:uid="{00000000-0005-0000-0000-000012000000}"/>
    <cellStyle name="Hyperlink 15" xfId="14" xr:uid="{00000000-0005-0000-0000-000013000000}"/>
    <cellStyle name="Neutral 16" xfId="15" xr:uid="{00000000-0005-0000-0000-000014000000}"/>
    <cellStyle name="Normaallaad 2" xfId="16" xr:uid="{00000000-0005-0000-0000-000015000000}"/>
    <cellStyle name="Normal" xfId="0" builtinId="0"/>
    <cellStyle name="Normal 10" xfId="17" xr:uid="{00000000-0005-0000-0000-000016000000}"/>
    <cellStyle name="Normal 11" xfId="18" xr:uid="{00000000-0005-0000-0000-000017000000}"/>
    <cellStyle name="Normal 12" xfId="19" xr:uid="{00000000-0005-0000-0000-000018000000}"/>
    <cellStyle name="Normal 13" xfId="20" xr:uid="{00000000-0005-0000-0000-000019000000}"/>
    <cellStyle name="Normal 14" xfId="21" xr:uid="{00000000-0005-0000-0000-00001A000000}"/>
    <cellStyle name="Normal 15" xfId="22" xr:uid="{00000000-0005-0000-0000-00001B000000}"/>
    <cellStyle name="Normal 16" xfId="23" xr:uid="{00000000-0005-0000-0000-00001C000000}"/>
    <cellStyle name="Normal 2" xfId="24" xr:uid="{00000000-0005-0000-0000-00001D000000}"/>
    <cellStyle name="Normal 3" xfId="25" xr:uid="{00000000-0005-0000-0000-00001E000000}"/>
    <cellStyle name="Normal 4" xfId="26" xr:uid="{00000000-0005-0000-0000-00001F000000}"/>
    <cellStyle name="Normal 5" xfId="27" xr:uid="{00000000-0005-0000-0000-000020000000}"/>
    <cellStyle name="Normal 6" xfId="28" xr:uid="{00000000-0005-0000-0000-000021000000}"/>
    <cellStyle name="Normal 7" xfId="29" xr:uid="{00000000-0005-0000-0000-000022000000}"/>
    <cellStyle name="Normal 8" xfId="30" xr:uid="{00000000-0005-0000-0000-000023000000}"/>
    <cellStyle name="Normal 9" xfId="31" xr:uid="{00000000-0005-0000-0000-000024000000}"/>
    <cellStyle name="Note 17" xfId="32" xr:uid="{00000000-0005-0000-0000-000025000000}"/>
    <cellStyle name="Status 18" xfId="33" xr:uid="{00000000-0005-0000-0000-000026000000}"/>
    <cellStyle name="Summa" xfId="34" xr:uid="{00000000-0005-0000-0000-000027000000}"/>
    <cellStyle name="Summa 2" xfId="35" xr:uid="{00000000-0005-0000-0000-000028000000}"/>
    <cellStyle name="Text 19" xfId="36" xr:uid="{00000000-0005-0000-0000-000029000000}"/>
    <cellStyle name="Warning 20" xfId="37" xr:uid="{00000000-0005-0000-0000-00002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7"/>
  <sheetViews>
    <sheetView tabSelected="1" zoomScaleNormal="100" workbookViewId="0">
      <selection activeCell="A4" sqref="A4:D4"/>
    </sheetView>
  </sheetViews>
  <sheetFormatPr defaultRowHeight="15"/>
  <cols>
    <col min="1" max="1" width="5.42578125" style="4" customWidth="1"/>
    <col min="2" max="2" width="37.7109375" style="4" customWidth="1"/>
    <col min="3" max="3" width="5.85546875" style="4" customWidth="1"/>
    <col min="4" max="4" width="7.140625" style="4" customWidth="1"/>
    <col min="5" max="5" width="10.42578125" style="4" customWidth="1"/>
    <col min="6" max="6" width="12" style="175" customWidth="1"/>
    <col min="7" max="7" width="14.140625" style="4" customWidth="1"/>
    <col min="8" max="1025" width="8.7109375" style="4" customWidth="1"/>
    <col min="1026" max="16384" width="9.140625" style="4"/>
  </cols>
  <sheetData>
    <row r="1" spans="1:7" ht="18.75" customHeight="1">
      <c r="A1" s="185" t="s">
        <v>445</v>
      </c>
      <c r="B1" s="185"/>
      <c r="C1" s="185"/>
      <c r="D1" s="2"/>
      <c r="E1" s="3"/>
      <c r="F1" s="1"/>
      <c r="G1" s="181" t="s">
        <v>449</v>
      </c>
    </row>
    <row r="2" spans="1:7">
      <c r="A2" s="5"/>
      <c r="B2" s="5"/>
      <c r="C2" s="1"/>
      <c r="D2" s="2"/>
      <c r="E2" s="3"/>
      <c r="F2" s="1"/>
      <c r="G2" s="6"/>
    </row>
    <row r="3" spans="1:7">
      <c r="A3" s="189" t="s">
        <v>456</v>
      </c>
      <c r="B3" s="189"/>
      <c r="C3" s="189"/>
      <c r="D3" s="189"/>
      <c r="E3" s="180"/>
      <c r="F3" s="1"/>
      <c r="G3" s="7"/>
    </row>
    <row r="4" spans="1:7">
      <c r="A4" s="189" t="s">
        <v>457</v>
      </c>
      <c r="B4" s="189"/>
      <c r="C4" s="189"/>
      <c r="D4" s="189"/>
      <c r="E4" s="10"/>
      <c r="F4" s="11"/>
      <c r="G4" s="12"/>
    </row>
    <row r="5" spans="1:7">
      <c r="A5" s="189" t="s">
        <v>455</v>
      </c>
      <c r="B5" s="189"/>
      <c r="C5" s="189"/>
      <c r="D5" s="189"/>
      <c r="E5" s="10"/>
      <c r="F5" s="11"/>
      <c r="G5" s="12"/>
    </row>
    <row r="6" spans="1:7">
      <c r="A6" s="179"/>
      <c r="B6" s="179"/>
      <c r="C6" s="8"/>
      <c r="D6" s="9"/>
      <c r="E6" s="10"/>
      <c r="F6" s="11"/>
      <c r="G6" s="12"/>
    </row>
    <row r="7" spans="1:7" ht="21.75" customHeight="1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</row>
    <row r="8" spans="1:7" s="7" customFormat="1" ht="12">
      <c r="A8" s="14">
        <v>0</v>
      </c>
      <c r="B8" s="14" t="s">
        <v>7</v>
      </c>
      <c r="C8" s="15"/>
      <c r="D8" s="16"/>
      <c r="E8" s="16"/>
      <c r="F8" s="17">
        <f>F9</f>
        <v>0</v>
      </c>
      <c r="G8" s="18"/>
    </row>
    <row r="9" spans="1:7" s="24" customFormat="1" ht="22.5">
      <c r="A9" s="19" t="s">
        <v>8</v>
      </c>
      <c r="B9" s="182" t="s">
        <v>444</v>
      </c>
      <c r="C9" s="20"/>
      <c r="D9" s="21"/>
      <c r="E9" s="21"/>
      <c r="F9" s="22"/>
      <c r="G9" s="23"/>
    </row>
    <row r="10" spans="1:7" s="7" customFormat="1" ht="12">
      <c r="A10" s="14">
        <v>1</v>
      </c>
      <c r="B10" s="14" t="s">
        <v>9</v>
      </c>
      <c r="C10" s="15"/>
      <c r="D10" s="16"/>
      <c r="E10" s="16"/>
      <c r="F10" s="17">
        <f>F11+F21+F30+F35+F39</f>
        <v>0</v>
      </c>
      <c r="G10" s="18"/>
    </row>
    <row r="11" spans="1:7" s="31" customFormat="1" ht="11.25">
      <c r="A11" s="25" t="s">
        <v>10</v>
      </c>
      <c r="B11" s="26" t="s">
        <v>11</v>
      </c>
      <c r="C11" s="27"/>
      <c r="D11" s="28"/>
      <c r="E11" s="28"/>
      <c r="F11" s="29">
        <f>F12+F18</f>
        <v>0</v>
      </c>
      <c r="G11" s="30"/>
    </row>
    <row r="12" spans="1:7" s="38" customFormat="1" ht="11.25">
      <c r="A12" s="32" t="s">
        <v>12</v>
      </c>
      <c r="B12" s="33" t="s">
        <v>13</v>
      </c>
      <c r="C12" s="34"/>
      <c r="D12" s="35"/>
      <c r="E12" s="35"/>
      <c r="F12" s="36">
        <f>SUM(F13:F17)</f>
        <v>0</v>
      </c>
      <c r="G12" s="37"/>
    </row>
    <row r="13" spans="1:7" s="24" customFormat="1" ht="11.25">
      <c r="A13" s="39"/>
      <c r="B13" s="40" t="s">
        <v>14</v>
      </c>
      <c r="C13" s="41" t="s">
        <v>15</v>
      </c>
      <c r="D13" s="42">
        <v>0</v>
      </c>
      <c r="E13" s="42">
        <v>0</v>
      </c>
      <c r="F13" s="43">
        <f>D13*E13</f>
        <v>0</v>
      </c>
      <c r="G13" s="44"/>
    </row>
    <row r="14" spans="1:7" s="24" customFormat="1" ht="11.25">
      <c r="A14" s="39"/>
      <c r="B14" s="40" t="s">
        <v>16</v>
      </c>
      <c r="C14" s="41" t="s">
        <v>17</v>
      </c>
      <c r="D14" s="42">
        <v>0</v>
      </c>
      <c r="E14" s="42">
        <v>0</v>
      </c>
      <c r="F14" s="43">
        <f>D14*E14</f>
        <v>0</v>
      </c>
      <c r="G14" s="44"/>
    </row>
    <row r="15" spans="1:7" s="49" customFormat="1" ht="12" customHeight="1">
      <c r="A15" s="45"/>
      <c r="B15" s="40" t="s">
        <v>18</v>
      </c>
      <c r="C15" s="46" t="s">
        <v>19</v>
      </c>
      <c r="D15" s="47">
        <v>0</v>
      </c>
      <c r="E15" s="47">
        <v>0</v>
      </c>
      <c r="F15" s="43">
        <f>D15*E15</f>
        <v>0</v>
      </c>
      <c r="G15" s="48"/>
    </row>
    <row r="16" spans="1:7" s="24" customFormat="1" ht="11.25">
      <c r="A16" s="39"/>
      <c r="B16" s="40" t="s">
        <v>20</v>
      </c>
      <c r="C16" s="41" t="s">
        <v>17</v>
      </c>
      <c r="D16" s="42">
        <v>0</v>
      </c>
      <c r="E16" s="42">
        <v>0</v>
      </c>
      <c r="F16" s="43">
        <f>D16*E16</f>
        <v>0</v>
      </c>
      <c r="G16" s="44"/>
    </row>
    <row r="17" spans="1:7" s="55" customFormat="1" ht="11.25">
      <c r="A17" s="50"/>
      <c r="B17" s="51" t="s">
        <v>21</v>
      </c>
      <c r="C17" s="52" t="s">
        <v>19</v>
      </c>
      <c r="D17" s="53">
        <v>0</v>
      </c>
      <c r="E17" s="53">
        <v>0</v>
      </c>
      <c r="F17" s="43">
        <f>D17*E17</f>
        <v>0</v>
      </c>
      <c r="G17" s="54"/>
    </row>
    <row r="18" spans="1:7" s="31" customFormat="1" ht="22.5">
      <c r="A18" s="25" t="s">
        <v>22</v>
      </c>
      <c r="B18" s="33" t="s">
        <v>23</v>
      </c>
      <c r="C18" s="56"/>
      <c r="D18" s="57"/>
      <c r="E18" s="57"/>
      <c r="F18" s="58">
        <f>F19+F20</f>
        <v>0</v>
      </c>
      <c r="G18" s="59"/>
    </row>
    <row r="19" spans="1:7" s="31" customFormat="1" ht="22.5">
      <c r="A19" s="25"/>
      <c r="B19" s="60" t="s">
        <v>24</v>
      </c>
      <c r="C19" s="41" t="s">
        <v>25</v>
      </c>
      <c r="D19" s="42">
        <v>0</v>
      </c>
      <c r="E19" s="42">
        <v>0</v>
      </c>
      <c r="F19" s="43">
        <f>F21</f>
        <v>0</v>
      </c>
      <c r="G19" s="59"/>
    </row>
    <row r="20" spans="1:7" s="24" customFormat="1" ht="11.25">
      <c r="A20" s="61" t="s">
        <v>26</v>
      </c>
      <c r="B20" s="60" t="s">
        <v>27</v>
      </c>
      <c r="C20" s="41" t="s">
        <v>28</v>
      </c>
      <c r="D20" s="42">
        <v>0</v>
      </c>
      <c r="E20" s="42">
        <v>0</v>
      </c>
      <c r="F20" s="43">
        <f>F22</f>
        <v>0</v>
      </c>
      <c r="G20" s="62"/>
    </row>
    <row r="21" spans="1:7" s="31" customFormat="1" ht="11.25">
      <c r="A21" s="25" t="s">
        <v>29</v>
      </c>
      <c r="B21" s="26" t="s">
        <v>30</v>
      </c>
      <c r="C21" s="56"/>
      <c r="D21" s="57"/>
      <c r="E21" s="57"/>
      <c r="F21" s="29">
        <f>F22+F23+F25+F27</f>
        <v>0</v>
      </c>
      <c r="G21" s="59"/>
    </row>
    <row r="22" spans="1:7" s="68" customFormat="1" ht="11.25">
      <c r="A22" s="63" t="s">
        <v>31</v>
      </c>
      <c r="B22" s="64" t="s">
        <v>32</v>
      </c>
      <c r="C22" s="65"/>
      <c r="D22" s="66"/>
      <c r="E22" s="66"/>
      <c r="F22" s="58"/>
      <c r="G22" s="67"/>
    </row>
    <row r="23" spans="1:7" s="68" customFormat="1" ht="11.25">
      <c r="A23" s="63" t="s">
        <v>33</v>
      </c>
      <c r="B23" s="64" t="s">
        <v>34</v>
      </c>
      <c r="C23" s="65"/>
      <c r="D23" s="66"/>
      <c r="E23" s="66"/>
      <c r="F23" s="58">
        <f>F24</f>
        <v>0</v>
      </c>
      <c r="G23" s="67"/>
    </row>
    <row r="24" spans="1:7" s="24" customFormat="1" ht="22.5">
      <c r="A24" s="45"/>
      <c r="B24" s="69" t="s">
        <v>35</v>
      </c>
      <c r="C24" s="46" t="s">
        <v>19</v>
      </c>
      <c r="D24" s="47">
        <v>0</v>
      </c>
      <c r="E24" s="47">
        <v>0</v>
      </c>
      <c r="F24" s="70">
        <f>D24*E24</f>
        <v>0</v>
      </c>
      <c r="G24" s="44"/>
    </row>
    <row r="25" spans="1:7" s="68" customFormat="1" ht="11.25">
      <c r="A25" s="63" t="s">
        <v>36</v>
      </c>
      <c r="B25" s="64" t="s">
        <v>37</v>
      </c>
      <c r="C25" s="65"/>
      <c r="D25" s="66"/>
      <c r="E25" s="66"/>
      <c r="F25" s="58">
        <f>F26</f>
        <v>0</v>
      </c>
      <c r="G25" s="67"/>
    </row>
    <row r="26" spans="1:7" s="68" customFormat="1" ht="11.25">
      <c r="A26" s="63"/>
      <c r="B26" s="60" t="s">
        <v>38</v>
      </c>
      <c r="C26" s="65" t="s">
        <v>28</v>
      </c>
      <c r="D26" s="42">
        <v>0</v>
      </c>
      <c r="E26" s="42">
        <v>0</v>
      </c>
      <c r="F26" s="70">
        <f>D26*E26</f>
        <v>0</v>
      </c>
      <c r="G26" s="67"/>
    </row>
    <row r="27" spans="1:7" s="31" customFormat="1" ht="11.25">
      <c r="A27" s="63" t="s">
        <v>39</v>
      </c>
      <c r="B27" s="64" t="s">
        <v>40</v>
      </c>
      <c r="C27" s="56"/>
      <c r="D27" s="57"/>
      <c r="E27" s="57"/>
      <c r="F27" s="58">
        <f>F28+F29</f>
        <v>0</v>
      </c>
      <c r="G27" s="59"/>
    </row>
    <row r="28" spans="1:7" s="24" customFormat="1" ht="11.25">
      <c r="A28" s="39"/>
      <c r="B28" s="71"/>
      <c r="C28" s="41"/>
      <c r="D28" s="42"/>
      <c r="E28" s="42"/>
      <c r="F28" s="43"/>
      <c r="G28" s="44"/>
    </row>
    <row r="29" spans="1:7" s="24" customFormat="1" ht="11.25">
      <c r="A29" s="61" t="s">
        <v>26</v>
      </c>
      <c r="B29" s="60"/>
      <c r="C29" s="41"/>
      <c r="D29" s="42"/>
      <c r="E29" s="42"/>
      <c r="F29" s="43"/>
      <c r="G29" s="62"/>
    </row>
    <row r="30" spans="1:7" s="77" customFormat="1" ht="11.25">
      <c r="A30" s="72" t="s">
        <v>41</v>
      </c>
      <c r="B30" s="73" t="s">
        <v>42</v>
      </c>
      <c r="C30" s="74"/>
      <c r="D30" s="75"/>
      <c r="E30" s="75"/>
      <c r="F30" s="29">
        <f>F31+F32+F33</f>
        <v>0</v>
      </c>
      <c r="G30" s="76"/>
    </row>
    <row r="31" spans="1:7" s="84" customFormat="1" ht="11.25">
      <c r="A31" s="78" t="s">
        <v>43</v>
      </c>
      <c r="B31" s="79" t="s">
        <v>44</v>
      </c>
      <c r="C31" s="80"/>
      <c r="D31" s="81"/>
      <c r="E31" s="81"/>
      <c r="F31" s="82">
        <f>D31*E31</f>
        <v>0</v>
      </c>
      <c r="G31" s="83"/>
    </row>
    <row r="32" spans="1:7" s="84" customFormat="1" ht="11.25">
      <c r="A32" s="78" t="s">
        <v>45</v>
      </c>
      <c r="B32" s="79" t="s">
        <v>46</v>
      </c>
      <c r="C32" s="80"/>
      <c r="D32" s="81"/>
      <c r="E32" s="81"/>
      <c r="F32" s="82">
        <f>D32*E32</f>
        <v>0</v>
      </c>
      <c r="G32" s="83"/>
    </row>
    <row r="33" spans="1:7" s="84" customFormat="1" ht="11.25">
      <c r="A33" s="78" t="s">
        <v>47</v>
      </c>
      <c r="B33" s="79" t="s">
        <v>48</v>
      </c>
      <c r="C33" s="80"/>
      <c r="D33" s="81"/>
      <c r="E33" s="81"/>
      <c r="F33" s="82">
        <f>D33*E33</f>
        <v>0</v>
      </c>
      <c r="G33" s="83"/>
    </row>
    <row r="34" spans="1:7" s="90" customFormat="1" ht="11.25">
      <c r="A34" s="85" t="s">
        <v>26</v>
      </c>
      <c r="B34" s="86"/>
      <c r="C34" s="87"/>
      <c r="D34" s="53"/>
      <c r="E34" s="53"/>
      <c r="F34" s="88"/>
      <c r="G34" s="89"/>
    </row>
    <row r="35" spans="1:7" s="77" customFormat="1" ht="11.25">
      <c r="A35" s="25" t="s">
        <v>49</v>
      </c>
      <c r="B35" s="26" t="s">
        <v>50</v>
      </c>
      <c r="C35" s="74"/>
      <c r="D35" s="75"/>
      <c r="E35" s="75"/>
      <c r="F35" s="91">
        <f>F36+F37</f>
        <v>0</v>
      </c>
      <c r="G35" s="76"/>
    </row>
    <row r="36" spans="1:7" s="84" customFormat="1" ht="11.25">
      <c r="A36" s="63" t="s">
        <v>51</v>
      </c>
      <c r="B36" s="64" t="s">
        <v>52</v>
      </c>
      <c r="C36" s="80"/>
      <c r="D36" s="81"/>
      <c r="E36" s="81"/>
      <c r="F36" s="82">
        <f>D36*E36</f>
        <v>0</v>
      </c>
      <c r="G36" s="83"/>
    </row>
    <row r="37" spans="1:7" s="84" customFormat="1" ht="11.25">
      <c r="A37" s="63" t="s">
        <v>53</v>
      </c>
      <c r="B37" s="64" t="s">
        <v>54</v>
      </c>
      <c r="C37" s="80"/>
      <c r="D37" s="81"/>
      <c r="E37" s="81"/>
      <c r="F37" s="82">
        <f>D37*E37</f>
        <v>0</v>
      </c>
      <c r="G37" s="83"/>
    </row>
    <row r="38" spans="1:7" s="90" customFormat="1" ht="11.25">
      <c r="A38" s="61" t="s">
        <v>26</v>
      </c>
      <c r="B38" s="92"/>
      <c r="C38" s="87"/>
      <c r="D38" s="53"/>
      <c r="E38" s="53"/>
      <c r="F38" s="88"/>
      <c r="G38" s="89"/>
    </row>
    <row r="39" spans="1:7" s="31" customFormat="1" ht="11.25">
      <c r="A39" s="25" t="s">
        <v>55</v>
      </c>
      <c r="B39" s="26" t="s">
        <v>56</v>
      </c>
      <c r="C39" s="56"/>
      <c r="D39" s="57"/>
      <c r="E39" s="57"/>
      <c r="F39" s="29">
        <f>F40+F43</f>
        <v>0</v>
      </c>
      <c r="G39" s="59"/>
    </row>
    <row r="40" spans="1:7" s="68" customFormat="1" ht="11.25">
      <c r="A40" s="63" t="s">
        <v>57</v>
      </c>
      <c r="B40" s="64" t="s">
        <v>58</v>
      </c>
      <c r="C40" s="65"/>
      <c r="D40" s="66"/>
      <c r="E40" s="66"/>
      <c r="F40" s="58">
        <f>SUM(F41:F42)</f>
        <v>0</v>
      </c>
      <c r="G40" s="67"/>
    </row>
    <row r="41" spans="1:7" s="90" customFormat="1" ht="11.25">
      <c r="A41" s="50"/>
      <c r="B41" s="86" t="s">
        <v>59</v>
      </c>
      <c r="C41" s="87" t="s">
        <v>17</v>
      </c>
      <c r="D41" s="53">
        <v>0</v>
      </c>
      <c r="E41" s="53">
        <v>0</v>
      </c>
      <c r="F41" s="88">
        <f>D41*E41</f>
        <v>0</v>
      </c>
      <c r="G41" s="54"/>
    </row>
    <row r="42" spans="1:7" s="90" customFormat="1" ht="11.25">
      <c r="A42" s="50"/>
      <c r="B42" s="86" t="s">
        <v>60</v>
      </c>
      <c r="C42" s="87" t="s">
        <v>17</v>
      </c>
      <c r="D42" s="53">
        <v>0</v>
      </c>
      <c r="E42" s="53">
        <v>0</v>
      </c>
      <c r="F42" s="88">
        <f>D42*E42</f>
        <v>0</v>
      </c>
      <c r="G42" s="54"/>
    </row>
    <row r="43" spans="1:7" s="68" customFormat="1" ht="11.25">
      <c r="A43" s="63" t="s">
        <v>61</v>
      </c>
      <c r="B43" s="64" t="s">
        <v>62</v>
      </c>
      <c r="C43" s="65"/>
      <c r="D43" s="66"/>
      <c r="E43" s="66"/>
      <c r="F43" s="58"/>
      <c r="G43" s="67"/>
    </row>
    <row r="44" spans="1:7" s="68" customFormat="1" ht="11.25">
      <c r="A44" s="63"/>
      <c r="B44" s="60" t="s">
        <v>63</v>
      </c>
      <c r="C44" s="65" t="s">
        <v>15</v>
      </c>
      <c r="D44" s="66">
        <v>0</v>
      </c>
      <c r="E44" s="66">
        <v>0</v>
      </c>
      <c r="F44" s="88">
        <f>D44*E44</f>
        <v>0</v>
      </c>
      <c r="G44" s="67"/>
    </row>
    <row r="45" spans="1:7" s="24" customFormat="1" ht="11.25">
      <c r="A45" s="61" t="s">
        <v>26</v>
      </c>
      <c r="B45" s="60"/>
      <c r="C45" s="41"/>
      <c r="D45" s="42"/>
      <c r="E45" s="42"/>
      <c r="F45" s="43"/>
      <c r="G45" s="62"/>
    </row>
    <row r="46" spans="1:7" s="7" customFormat="1" ht="12">
      <c r="A46" s="93">
        <v>2</v>
      </c>
      <c r="B46" s="94" t="s">
        <v>64</v>
      </c>
      <c r="C46" s="95"/>
      <c r="D46" s="96"/>
      <c r="E46" s="97"/>
      <c r="F46" s="98">
        <f>F62+F47</f>
        <v>0</v>
      </c>
      <c r="G46" s="18"/>
    </row>
    <row r="47" spans="1:7" s="31" customFormat="1" ht="11.25">
      <c r="A47" s="72" t="s">
        <v>65</v>
      </c>
      <c r="B47" s="73" t="s">
        <v>66</v>
      </c>
      <c r="C47" s="27"/>
      <c r="D47" s="57"/>
      <c r="E47" s="57"/>
      <c r="F47" s="29">
        <f>F48</f>
        <v>0</v>
      </c>
      <c r="G47" s="59"/>
    </row>
    <row r="48" spans="1:7" s="68" customFormat="1" ht="11.25">
      <c r="A48" s="78" t="s">
        <v>67</v>
      </c>
      <c r="B48" s="64" t="s">
        <v>68</v>
      </c>
      <c r="C48" s="99"/>
      <c r="D48" s="66"/>
      <c r="E48" s="66"/>
      <c r="F48" s="58">
        <f>SUM(F49:F61)</f>
        <v>0</v>
      </c>
      <c r="G48" s="67"/>
    </row>
    <row r="49" spans="1:7" s="24" customFormat="1" ht="11.25">
      <c r="A49" s="100"/>
      <c r="B49" s="54" t="s">
        <v>69</v>
      </c>
      <c r="C49" s="101" t="s">
        <v>70</v>
      </c>
      <c r="D49" s="42">
        <v>0</v>
      </c>
      <c r="E49" s="42">
        <v>0</v>
      </c>
      <c r="F49" s="43">
        <f t="shared" ref="F49:F60" si="0">D49*E49</f>
        <v>0</v>
      </c>
      <c r="G49" s="44"/>
    </row>
    <row r="50" spans="1:7" s="24" customFormat="1" ht="22.5">
      <c r="A50" s="100"/>
      <c r="B50" s="102" t="s">
        <v>71</v>
      </c>
      <c r="C50" s="101" t="s">
        <v>17</v>
      </c>
      <c r="D50" s="42">
        <v>0</v>
      </c>
      <c r="E50" s="42">
        <v>0</v>
      </c>
      <c r="F50" s="43">
        <f t="shared" si="0"/>
        <v>0</v>
      </c>
      <c r="G50" s="44"/>
    </row>
    <row r="51" spans="1:7" s="24" customFormat="1" ht="11.25">
      <c r="A51" s="100"/>
      <c r="B51" s="102" t="s">
        <v>72</v>
      </c>
      <c r="C51" s="101" t="s">
        <v>17</v>
      </c>
      <c r="D51" s="42">
        <v>0</v>
      </c>
      <c r="E51" s="42">
        <v>0</v>
      </c>
      <c r="F51" s="43">
        <f t="shared" si="0"/>
        <v>0</v>
      </c>
      <c r="G51" s="44"/>
    </row>
    <row r="52" spans="1:7" s="24" customFormat="1" ht="22.5">
      <c r="A52" s="100"/>
      <c r="B52" s="102" t="s">
        <v>73</v>
      </c>
      <c r="C52" s="101" t="s">
        <v>17</v>
      </c>
      <c r="D52" s="42">
        <v>0</v>
      </c>
      <c r="E52" s="42">
        <v>0</v>
      </c>
      <c r="F52" s="43">
        <f t="shared" si="0"/>
        <v>0</v>
      </c>
      <c r="G52" s="44"/>
    </row>
    <row r="53" spans="1:7" s="24" customFormat="1" ht="11.25">
      <c r="A53" s="100"/>
      <c r="B53" s="54" t="s">
        <v>74</v>
      </c>
      <c r="C53" s="101" t="s">
        <v>70</v>
      </c>
      <c r="D53" s="42">
        <v>0</v>
      </c>
      <c r="E53" s="42">
        <v>0</v>
      </c>
      <c r="F53" s="43">
        <f t="shared" si="0"/>
        <v>0</v>
      </c>
      <c r="G53" s="44"/>
    </row>
    <row r="54" spans="1:7" s="24" customFormat="1" ht="11.25">
      <c r="A54" s="100"/>
      <c r="B54" s="54" t="s">
        <v>75</v>
      </c>
      <c r="C54" s="101" t="s">
        <v>17</v>
      </c>
      <c r="D54" s="42">
        <v>0</v>
      </c>
      <c r="E54" s="42">
        <v>0</v>
      </c>
      <c r="F54" s="43">
        <f t="shared" si="0"/>
        <v>0</v>
      </c>
      <c r="G54" s="44"/>
    </row>
    <row r="55" spans="1:7" s="24" customFormat="1" ht="11.25">
      <c r="A55" s="39"/>
      <c r="B55" s="71" t="s">
        <v>76</v>
      </c>
      <c r="C55" s="41" t="s">
        <v>15</v>
      </c>
      <c r="D55" s="42">
        <v>0</v>
      </c>
      <c r="E55" s="42">
        <v>0</v>
      </c>
      <c r="F55" s="43">
        <f t="shared" si="0"/>
        <v>0</v>
      </c>
      <c r="G55" s="44"/>
    </row>
    <row r="56" spans="1:7" s="24" customFormat="1" ht="11.25">
      <c r="A56" s="39"/>
      <c r="B56" s="51" t="s">
        <v>77</v>
      </c>
      <c r="C56" s="41" t="s">
        <v>15</v>
      </c>
      <c r="D56" s="42">
        <v>0</v>
      </c>
      <c r="E56" s="42">
        <v>0</v>
      </c>
      <c r="F56" s="43">
        <f t="shared" si="0"/>
        <v>0</v>
      </c>
      <c r="G56" s="44"/>
    </row>
    <row r="57" spans="1:7" s="24" customFormat="1" ht="11.25">
      <c r="A57" s="39"/>
      <c r="B57" s="51" t="s">
        <v>78</v>
      </c>
      <c r="C57" s="41" t="s">
        <v>17</v>
      </c>
      <c r="D57" s="42">
        <v>0</v>
      </c>
      <c r="E57" s="42">
        <v>0</v>
      </c>
      <c r="F57" s="43">
        <f t="shared" si="0"/>
        <v>0</v>
      </c>
      <c r="G57" s="44"/>
    </row>
    <row r="58" spans="1:7" s="24" customFormat="1" ht="11.25">
      <c r="A58" s="100"/>
      <c r="B58" s="54" t="s">
        <v>79</v>
      </c>
      <c r="C58" s="101" t="s">
        <v>17</v>
      </c>
      <c r="D58" s="42">
        <v>0</v>
      </c>
      <c r="E58" s="42">
        <v>0</v>
      </c>
      <c r="F58" s="43">
        <f t="shared" si="0"/>
        <v>0</v>
      </c>
      <c r="G58" s="44"/>
    </row>
    <row r="59" spans="1:7" s="24" customFormat="1" ht="11.25">
      <c r="A59" s="100"/>
      <c r="B59" s="54" t="s">
        <v>80</v>
      </c>
      <c r="C59" s="101" t="s">
        <v>15</v>
      </c>
      <c r="D59" s="42">
        <v>0</v>
      </c>
      <c r="E59" s="42">
        <v>0</v>
      </c>
      <c r="F59" s="43">
        <f t="shared" si="0"/>
        <v>0</v>
      </c>
      <c r="G59" s="44"/>
    </row>
    <row r="60" spans="1:7" s="24" customFormat="1" ht="11.25">
      <c r="A60" s="100"/>
      <c r="B60" s="54" t="s">
        <v>81</v>
      </c>
      <c r="C60" s="101" t="s">
        <v>17</v>
      </c>
      <c r="D60" s="42">
        <v>0</v>
      </c>
      <c r="E60" s="42">
        <v>0</v>
      </c>
      <c r="F60" s="43">
        <f t="shared" si="0"/>
        <v>0</v>
      </c>
      <c r="G60" s="44"/>
    </row>
    <row r="61" spans="1:7" s="24" customFormat="1" ht="11.25">
      <c r="A61" s="85" t="s">
        <v>26</v>
      </c>
      <c r="B61" s="60"/>
      <c r="C61" s="41"/>
      <c r="D61" s="42"/>
      <c r="E61" s="42"/>
      <c r="F61" s="43"/>
      <c r="G61" s="62"/>
    </row>
    <row r="62" spans="1:7" s="31" customFormat="1" ht="11.25">
      <c r="A62" s="72" t="s">
        <v>82</v>
      </c>
      <c r="B62" s="73" t="s">
        <v>83</v>
      </c>
      <c r="C62" s="56"/>
      <c r="D62" s="57"/>
      <c r="E62" s="57"/>
      <c r="F62" s="29">
        <f>F63</f>
        <v>0</v>
      </c>
      <c r="G62" s="59"/>
    </row>
    <row r="63" spans="1:7" s="68" customFormat="1" ht="11.25">
      <c r="A63" s="78" t="s">
        <v>84</v>
      </c>
      <c r="B63" s="64" t="s">
        <v>85</v>
      </c>
      <c r="C63" s="65"/>
      <c r="D63" s="66"/>
      <c r="E63" s="66"/>
      <c r="F63" s="58">
        <f>SUM(F64:F66)</f>
        <v>0</v>
      </c>
      <c r="G63" s="67"/>
    </row>
    <row r="64" spans="1:7" s="24" customFormat="1" ht="11.25">
      <c r="A64" s="72"/>
      <c r="B64" s="60" t="s">
        <v>86</v>
      </c>
      <c r="C64" s="41" t="s">
        <v>17</v>
      </c>
      <c r="D64" s="42">
        <v>0</v>
      </c>
      <c r="E64" s="42">
        <v>0</v>
      </c>
      <c r="F64" s="43">
        <f>D64*E64</f>
        <v>0</v>
      </c>
      <c r="G64" s="44"/>
    </row>
    <row r="65" spans="1:9" s="49" customFormat="1" ht="12" customHeight="1">
      <c r="A65" s="103"/>
      <c r="B65" s="104" t="s">
        <v>87</v>
      </c>
      <c r="C65" s="46" t="s">
        <v>17</v>
      </c>
      <c r="D65" s="47">
        <v>0</v>
      </c>
      <c r="E65" s="47">
        <v>0</v>
      </c>
      <c r="F65" s="43">
        <f>D65*E65</f>
        <v>0</v>
      </c>
      <c r="G65" s="48"/>
    </row>
    <row r="66" spans="1:9" s="24" customFormat="1" ht="11.25">
      <c r="A66" s="85" t="s">
        <v>26</v>
      </c>
      <c r="B66" s="60"/>
      <c r="C66" s="41"/>
      <c r="D66" s="42"/>
      <c r="E66" s="42"/>
      <c r="F66" s="43"/>
      <c r="G66" s="62"/>
    </row>
    <row r="67" spans="1:9" s="7" customFormat="1" ht="12">
      <c r="A67" s="93" t="s">
        <v>88</v>
      </c>
      <c r="B67" s="94" t="s">
        <v>89</v>
      </c>
      <c r="C67" s="105"/>
      <c r="D67" s="96"/>
      <c r="E67" s="96"/>
      <c r="F67" s="98">
        <f>F68+F71+F86</f>
        <v>0</v>
      </c>
      <c r="G67" s="106"/>
    </row>
    <row r="68" spans="1:9" s="31" customFormat="1" ht="11.25">
      <c r="A68" s="72" t="s">
        <v>90</v>
      </c>
      <c r="B68" s="73" t="s">
        <v>91</v>
      </c>
      <c r="C68" s="27"/>
      <c r="D68" s="57"/>
      <c r="E68" s="57"/>
      <c r="F68" s="29">
        <f>F69</f>
        <v>0</v>
      </c>
      <c r="G68" s="59"/>
    </row>
    <row r="69" spans="1:9" s="68" customFormat="1" ht="11.25">
      <c r="A69" s="78" t="s">
        <v>92</v>
      </c>
      <c r="B69" s="79" t="s">
        <v>93</v>
      </c>
      <c r="C69" s="107"/>
      <c r="D69" s="81"/>
      <c r="E69" s="81"/>
      <c r="F69" s="82"/>
      <c r="G69" s="67"/>
    </row>
    <row r="70" spans="1:9" s="24" customFormat="1" ht="11.25">
      <c r="A70" s="85" t="s">
        <v>26</v>
      </c>
      <c r="B70" s="108"/>
      <c r="C70" s="109"/>
      <c r="D70" s="53"/>
      <c r="E70" s="53"/>
      <c r="F70" s="88"/>
      <c r="G70" s="62"/>
    </row>
    <row r="71" spans="1:9" s="31" customFormat="1" ht="11.25">
      <c r="A71" s="72" t="s">
        <v>94</v>
      </c>
      <c r="B71" s="73" t="s">
        <v>95</v>
      </c>
      <c r="C71" s="27"/>
      <c r="D71" s="57"/>
      <c r="E71" s="57"/>
      <c r="F71" s="29">
        <f>F72+F73+F76+F81</f>
        <v>0</v>
      </c>
      <c r="G71" s="59"/>
    </row>
    <row r="72" spans="1:9" s="84" customFormat="1" ht="11.25">
      <c r="A72" s="78" t="s">
        <v>96</v>
      </c>
      <c r="B72" s="79" t="s">
        <v>97</v>
      </c>
      <c r="C72" s="107"/>
      <c r="D72" s="81"/>
      <c r="E72" s="81"/>
      <c r="F72" s="82"/>
      <c r="G72" s="83"/>
    </row>
    <row r="73" spans="1:9" s="84" customFormat="1" ht="11.25">
      <c r="A73" s="78" t="s">
        <v>98</v>
      </c>
      <c r="B73" s="79" t="s">
        <v>99</v>
      </c>
      <c r="C73" s="107"/>
      <c r="D73" s="81"/>
      <c r="E73" s="81"/>
      <c r="F73" s="82">
        <f>SUM(F74:F75)</f>
        <v>0</v>
      </c>
      <c r="G73" s="83"/>
    </row>
    <row r="74" spans="1:9" s="90" customFormat="1" ht="11.25">
      <c r="A74" s="100"/>
      <c r="B74" s="102" t="s">
        <v>100</v>
      </c>
      <c r="C74" s="52" t="s">
        <v>17</v>
      </c>
      <c r="D74" s="53">
        <v>0</v>
      </c>
      <c r="E74" s="53">
        <v>0</v>
      </c>
      <c r="F74" s="88">
        <f>D74*E74</f>
        <v>0</v>
      </c>
      <c r="G74" s="54"/>
    </row>
    <row r="75" spans="1:9" s="90" customFormat="1" ht="11.25">
      <c r="A75" s="100"/>
      <c r="B75" s="102" t="s">
        <v>101</v>
      </c>
      <c r="C75" s="52" t="s">
        <v>19</v>
      </c>
      <c r="D75" s="53">
        <v>0</v>
      </c>
      <c r="E75" s="53">
        <v>0</v>
      </c>
      <c r="F75" s="88">
        <f>D75*E75</f>
        <v>0</v>
      </c>
      <c r="G75" s="54"/>
    </row>
    <row r="76" spans="1:9" s="84" customFormat="1" ht="11.25">
      <c r="A76" s="78" t="s">
        <v>102</v>
      </c>
      <c r="B76" s="79" t="s">
        <v>103</v>
      </c>
      <c r="C76" s="107"/>
      <c r="D76" s="81"/>
      <c r="E76" s="81"/>
      <c r="F76" s="82">
        <f>SUM(F77:F80)</f>
        <v>0</v>
      </c>
      <c r="G76" s="83"/>
    </row>
    <row r="77" spans="1:9" s="90" customFormat="1" ht="11.25">
      <c r="A77" s="100"/>
      <c r="B77" s="102" t="s">
        <v>104</v>
      </c>
      <c r="C77" s="52" t="s">
        <v>17</v>
      </c>
      <c r="D77" s="53">
        <v>0</v>
      </c>
      <c r="E77" s="53">
        <v>0</v>
      </c>
      <c r="F77" s="88">
        <f>D77*E77</f>
        <v>0</v>
      </c>
      <c r="G77" s="54"/>
    </row>
    <row r="78" spans="1:9" s="90" customFormat="1" ht="11.25">
      <c r="A78" s="100"/>
      <c r="B78" s="102" t="s">
        <v>105</v>
      </c>
      <c r="C78" s="52" t="s">
        <v>17</v>
      </c>
      <c r="D78" s="53">
        <v>0</v>
      </c>
      <c r="E78" s="53">
        <v>0</v>
      </c>
      <c r="F78" s="88">
        <f>D78*E78</f>
        <v>0</v>
      </c>
      <c r="G78" s="54"/>
    </row>
    <row r="79" spans="1:9" s="90" customFormat="1" ht="11.25">
      <c r="A79" s="100"/>
      <c r="B79" s="102" t="s">
        <v>106</v>
      </c>
      <c r="C79" s="52" t="s">
        <v>17</v>
      </c>
      <c r="D79" s="53">
        <v>0</v>
      </c>
      <c r="E79" s="53">
        <v>0</v>
      </c>
      <c r="F79" s="88">
        <f>D79*E79</f>
        <v>0</v>
      </c>
      <c r="G79" s="54"/>
    </row>
    <row r="80" spans="1:9" s="90" customFormat="1" ht="11.25">
      <c r="A80" s="100"/>
      <c r="B80" s="102" t="s">
        <v>107</v>
      </c>
      <c r="C80" s="52" t="s">
        <v>17</v>
      </c>
      <c r="D80" s="53">
        <v>0</v>
      </c>
      <c r="E80" s="53">
        <v>0</v>
      </c>
      <c r="F80" s="88">
        <f>D80*E80</f>
        <v>0</v>
      </c>
      <c r="G80" s="54"/>
      <c r="I80" s="110"/>
    </row>
    <row r="81" spans="1:7" s="84" customFormat="1" ht="11.25">
      <c r="A81" s="78" t="s">
        <v>108</v>
      </c>
      <c r="B81" s="79" t="s">
        <v>109</v>
      </c>
      <c r="C81" s="107"/>
      <c r="D81" s="81"/>
      <c r="E81" s="81"/>
      <c r="F81" s="82">
        <f>SUM(F82:F85)</f>
        <v>0</v>
      </c>
      <c r="G81" s="83"/>
    </row>
    <row r="82" spans="1:7" s="90" customFormat="1" ht="11.25">
      <c r="A82" s="100"/>
      <c r="B82" s="102" t="s">
        <v>110</v>
      </c>
      <c r="C82" s="52" t="s">
        <v>17</v>
      </c>
      <c r="D82" s="53">
        <v>0</v>
      </c>
      <c r="E82" s="53">
        <v>0</v>
      </c>
      <c r="F82" s="88">
        <f>D82*E82</f>
        <v>0</v>
      </c>
      <c r="G82" s="54"/>
    </row>
    <row r="83" spans="1:7" s="90" customFormat="1" ht="11.25">
      <c r="A83" s="100"/>
      <c r="B83" s="102" t="s">
        <v>111</v>
      </c>
      <c r="C83" s="52" t="s">
        <v>17</v>
      </c>
      <c r="D83" s="53">
        <v>0</v>
      </c>
      <c r="E83" s="53">
        <v>0</v>
      </c>
      <c r="F83" s="88">
        <f>D83*E83</f>
        <v>0</v>
      </c>
      <c r="G83" s="54"/>
    </row>
    <row r="84" spans="1:7" s="90" customFormat="1" ht="11.25">
      <c r="A84" s="100"/>
      <c r="B84" s="102" t="s">
        <v>112</v>
      </c>
      <c r="C84" s="52" t="s">
        <v>17</v>
      </c>
      <c r="D84" s="53">
        <v>0</v>
      </c>
      <c r="E84" s="53">
        <v>0</v>
      </c>
      <c r="F84" s="88">
        <f>D84*E84</f>
        <v>0</v>
      </c>
      <c r="G84" s="54"/>
    </row>
    <row r="85" spans="1:7" s="24" customFormat="1" ht="11.25">
      <c r="A85" s="85" t="s">
        <v>26</v>
      </c>
      <c r="B85" s="60"/>
      <c r="C85" s="41"/>
      <c r="D85" s="42"/>
      <c r="E85" s="42"/>
      <c r="F85" s="43"/>
      <c r="G85" s="62"/>
    </row>
    <row r="86" spans="1:7" s="31" customFormat="1" ht="11.25">
      <c r="A86" s="72" t="s">
        <v>94</v>
      </c>
      <c r="B86" s="73" t="s">
        <v>113</v>
      </c>
      <c r="C86" s="27"/>
      <c r="D86" s="57"/>
      <c r="E86" s="57"/>
      <c r="F86" s="29">
        <f>F87+F88</f>
        <v>0</v>
      </c>
      <c r="G86" s="59"/>
    </row>
    <row r="87" spans="1:7" s="68" customFormat="1" ht="11.25">
      <c r="A87" s="78" t="s">
        <v>114</v>
      </c>
      <c r="B87" s="79" t="s">
        <v>115</v>
      </c>
      <c r="C87" s="107"/>
      <c r="D87" s="81"/>
      <c r="E87" s="81"/>
      <c r="F87" s="82">
        <f>D87*E87</f>
        <v>0</v>
      </c>
      <c r="G87" s="67"/>
    </row>
    <row r="88" spans="1:7" s="68" customFormat="1" ht="11.25">
      <c r="A88" s="78" t="s">
        <v>116</v>
      </c>
      <c r="B88" s="79" t="s">
        <v>91</v>
      </c>
      <c r="C88" s="107"/>
      <c r="D88" s="81"/>
      <c r="E88" s="81"/>
      <c r="F88" s="82">
        <f>D88*E88</f>
        <v>0</v>
      </c>
      <c r="G88" s="67"/>
    </row>
    <row r="89" spans="1:7" s="24" customFormat="1" ht="11.25">
      <c r="A89" s="50" t="s">
        <v>26</v>
      </c>
      <c r="B89" s="108"/>
      <c r="C89" s="109"/>
      <c r="D89" s="53"/>
      <c r="E89" s="53"/>
      <c r="F89" s="88"/>
      <c r="G89" s="62"/>
    </row>
    <row r="90" spans="1:7" s="7" customFormat="1" ht="12">
      <c r="A90" s="93" t="s">
        <v>117</v>
      </c>
      <c r="B90" s="94" t="s">
        <v>118</v>
      </c>
      <c r="C90" s="105"/>
      <c r="D90" s="96"/>
      <c r="E90" s="96"/>
      <c r="F90" s="98">
        <f>F91+F95+F116+F122+F135+F142</f>
        <v>0</v>
      </c>
      <c r="G90" s="106"/>
    </row>
    <row r="91" spans="1:7" s="31" customFormat="1" ht="11.25">
      <c r="A91" s="72" t="s">
        <v>119</v>
      </c>
      <c r="B91" s="73" t="s">
        <v>120</v>
      </c>
      <c r="C91" s="56"/>
      <c r="D91" s="57"/>
      <c r="E91" s="57"/>
      <c r="F91" s="29">
        <f>F92</f>
        <v>0</v>
      </c>
      <c r="G91" s="59"/>
    </row>
    <row r="92" spans="1:7" s="68" customFormat="1" ht="11.25">
      <c r="A92" s="78" t="s">
        <v>121</v>
      </c>
      <c r="B92" s="64" t="s">
        <v>122</v>
      </c>
      <c r="C92" s="65"/>
      <c r="D92" s="66"/>
      <c r="E92" s="66"/>
      <c r="F92" s="58">
        <f>SUM(F93:F94)</f>
        <v>0</v>
      </c>
      <c r="G92" s="67"/>
    </row>
    <row r="93" spans="1:7" s="24" customFormat="1" ht="11.25">
      <c r="A93" s="50"/>
      <c r="B93" s="51" t="s">
        <v>123</v>
      </c>
      <c r="C93" s="41" t="s">
        <v>124</v>
      </c>
      <c r="D93" s="42">
        <v>0</v>
      </c>
      <c r="E93" s="42">
        <v>0</v>
      </c>
      <c r="F93" s="111">
        <f>D93*E93</f>
        <v>0</v>
      </c>
      <c r="G93" s="44"/>
    </row>
    <row r="94" spans="1:7" s="24" customFormat="1" ht="11.25">
      <c r="A94" s="85" t="s">
        <v>26</v>
      </c>
      <c r="B94" s="60" t="s">
        <v>26</v>
      </c>
      <c r="C94" s="56"/>
      <c r="D94" s="42"/>
      <c r="E94" s="42"/>
      <c r="F94" s="43"/>
      <c r="G94" s="62"/>
    </row>
    <row r="95" spans="1:7" s="31" customFormat="1" ht="11.25">
      <c r="A95" s="72" t="s">
        <v>125</v>
      </c>
      <c r="B95" s="73" t="s">
        <v>126</v>
      </c>
      <c r="C95" s="56"/>
      <c r="D95" s="57"/>
      <c r="E95" s="57"/>
      <c r="F95" s="29">
        <f>F96+F98+F99</f>
        <v>0</v>
      </c>
      <c r="G95" s="59"/>
    </row>
    <row r="96" spans="1:7" s="84" customFormat="1" ht="11.25">
      <c r="A96" s="78" t="s">
        <v>127</v>
      </c>
      <c r="B96" s="79" t="s">
        <v>128</v>
      </c>
      <c r="C96" s="80"/>
      <c r="D96" s="81"/>
      <c r="E96" s="81"/>
      <c r="F96" s="82">
        <f>F97</f>
        <v>0</v>
      </c>
      <c r="G96" s="83"/>
    </row>
    <row r="97" spans="1:8" s="24" customFormat="1" ht="11.25">
      <c r="A97" s="72"/>
      <c r="B97" s="51" t="s">
        <v>129</v>
      </c>
      <c r="C97" s="41" t="s">
        <v>15</v>
      </c>
      <c r="D97" s="42">
        <v>0</v>
      </c>
      <c r="E97" s="42">
        <v>0</v>
      </c>
      <c r="F97" s="43">
        <f>D97*E97</f>
        <v>0</v>
      </c>
      <c r="G97" s="44"/>
      <c r="H97" s="90"/>
    </row>
    <row r="98" spans="1:8" s="84" customFormat="1" ht="11.25">
      <c r="A98" s="78" t="s">
        <v>130</v>
      </c>
      <c r="B98" s="79" t="s">
        <v>131</v>
      </c>
      <c r="C98" s="80"/>
      <c r="D98" s="81"/>
      <c r="E98" s="81"/>
      <c r="F98" s="82"/>
      <c r="G98" s="83"/>
      <c r="H98" s="90"/>
    </row>
    <row r="99" spans="1:8" s="84" customFormat="1" ht="11.25">
      <c r="A99" s="78" t="s">
        <v>132</v>
      </c>
      <c r="B99" s="79" t="s">
        <v>133</v>
      </c>
      <c r="C99" s="80"/>
      <c r="D99" s="81"/>
      <c r="E99" s="81"/>
      <c r="F99" s="82">
        <f>SUM(F100:F115)</f>
        <v>0</v>
      </c>
      <c r="G99" s="83"/>
      <c r="H99" s="90"/>
    </row>
    <row r="100" spans="1:8" s="90" customFormat="1" ht="11.25">
      <c r="A100" s="50"/>
      <c r="B100" s="71" t="s">
        <v>134</v>
      </c>
      <c r="C100" s="87" t="s">
        <v>19</v>
      </c>
      <c r="D100" s="53">
        <v>0</v>
      </c>
      <c r="E100" s="53">
        <v>0</v>
      </c>
      <c r="F100" s="88">
        <f t="shared" ref="F100:F114" si="1">D100*E100</f>
        <v>0</v>
      </c>
      <c r="G100" s="54"/>
    </row>
    <row r="101" spans="1:8" s="90" customFormat="1" ht="11.25">
      <c r="A101" s="50"/>
      <c r="B101" s="71" t="s">
        <v>135</v>
      </c>
      <c r="C101" s="87" t="s">
        <v>19</v>
      </c>
      <c r="D101" s="53">
        <v>0</v>
      </c>
      <c r="E101" s="53">
        <v>0</v>
      </c>
      <c r="F101" s="88">
        <f t="shared" si="1"/>
        <v>0</v>
      </c>
      <c r="G101" s="54"/>
    </row>
    <row r="102" spans="1:8" s="90" customFormat="1" ht="11.25">
      <c r="A102" s="50"/>
      <c r="B102" s="71" t="s">
        <v>136</v>
      </c>
      <c r="C102" s="87" t="s">
        <v>19</v>
      </c>
      <c r="D102" s="53">
        <v>0</v>
      </c>
      <c r="E102" s="53">
        <v>0</v>
      </c>
      <c r="F102" s="88">
        <f t="shared" si="1"/>
        <v>0</v>
      </c>
      <c r="G102" s="54"/>
    </row>
    <row r="103" spans="1:8" s="90" customFormat="1" ht="11.25">
      <c r="A103" s="50"/>
      <c r="B103" s="71" t="s">
        <v>137</v>
      </c>
      <c r="C103" s="87" t="s">
        <v>19</v>
      </c>
      <c r="D103" s="53">
        <v>0</v>
      </c>
      <c r="E103" s="53">
        <v>0</v>
      </c>
      <c r="F103" s="88">
        <f t="shared" si="1"/>
        <v>0</v>
      </c>
      <c r="G103" s="54"/>
    </row>
    <row r="104" spans="1:8" s="90" customFormat="1" ht="11.25">
      <c r="A104" s="50"/>
      <c r="B104" s="71" t="s">
        <v>138</v>
      </c>
      <c r="C104" s="87" t="s">
        <v>19</v>
      </c>
      <c r="D104" s="53">
        <v>0</v>
      </c>
      <c r="E104" s="53">
        <v>0</v>
      </c>
      <c r="F104" s="88">
        <f t="shared" si="1"/>
        <v>0</v>
      </c>
      <c r="G104" s="54"/>
    </row>
    <row r="105" spans="1:8" s="90" customFormat="1" ht="11.25">
      <c r="A105" s="50"/>
      <c r="B105" s="71" t="s">
        <v>139</v>
      </c>
      <c r="C105" s="87" t="s">
        <v>19</v>
      </c>
      <c r="D105" s="53">
        <v>0</v>
      </c>
      <c r="E105" s="53">
        <v>0</v>
      </c>
      <c r="F105" s="88">
        <f t="shared" si="1"/>
        <v>0</v>
      </c>
      <c r="G105" s="54"/>
    </row>
    <row r="106" spans="1:8" s="90" customFormat="1" ht="11.25">
      <c r="A106" s="50"/>
      <c r="B106" s="71" t="s">
        <v>140</v>
      </c>
      <c r="C106" s="87" t="s">
        <v>19</v>
      </c>
      <c r="D106" s="53">
        <v>0</v>
      </c>
      <c r="E106" s="53">
        <v>0</v>
      </c>
      <c r="F106" s="88">
        <f t="shared" si="1"/>
        <v>0</v>
      </c>
      <c r="G106" s="54"/>
    </row>
    <row r="107" spans="1:8" s="24" customFormat="1" ht="11.25">
      <c r="A107" s="72"/>
      <c r="B107" s="51" t="s">
        <v>141</v>
      </c>
      <c r="C107" s="41" t="s">
        <v>19</v>
      </c>
      <c r="D107" s="42">
        <v>0</v>
      </c>
      <c r="E107" s="42">
        <v>0</v>
      </c>
      <c r="F107" s="88">
        <f t="shared" si="1"/>
        <v>0</v>
      </c>
      <c r="G107" s="44"/>
      <c r="H107" s="90"/>
    </row>
    <row r="108" spans="1:8" s="24" customFormat="1" ht="11.25">
      <c r="A108" s="72"/>
      <c r="B108" s="51" t="s">
        <v>142</v>
      </c>
      <c r="C108" s="41" t="s">
        <v>17</v>
      </c>
      <c r="D108" s="42">
        <v>0</v>
      </c>
      <c r="E108" s="42">
        <v>0</v>
      </c>
      <c r="F108" s="88">
        <f t="shared" si="1"/>
        <v>0</v>
      </c>
      <c r="G108" s="44"/>
      <c r="H108" s="90"/>
    </row>
    <row r="109" spans="1:8" s="90" customFormat="1" ht="11.25">
      <c r="A109" s="50"/>
      <c r="B109" s="112" t="s">
        <v>143</v>
      </c>
      <c r="C109" s="87" t="s">
        <v>17</v>
      </c>
      <c r="D109" s="53">
        <v>0</v>
      </c>
      <c r="E109" s="53">
        <v>0</v>
      </c>
      <c r="F109" s="88">
        <f t="shared" si="1"/>
        <v>0</v>
      </c>
      <c r="G109" s="54"/>
    </row>
    <row r="110" spans="1:8" s="90" customFormat="1" ht="11.25">
      <c r="A110" s="50"/>
      <c r="B110" s="112" t="s">
        <v>144</v>
      </c>
      <c r="C110" s="87" t="s">
        <v>15</v>
      </c>
      <c r="D110" s="53">
        <v>0</v>
      </c>
      <c r="E110" s="53">
        <v>0</v>
      </c>
      <c r="F110" s="88">
        <f t="shared" si="1"/>
        <v>0</v>
      </c>
      <c r="G110" s="54"/>
    </row>
    <row r="111" spans="1:8" s="24" customFormat="1" ht="11.25">
      <c r="A111" s="72"/>
      <c r="B111" s="51" t="s">
        <v>145</v>
      </c>
      <c r="C111" s="41" t="s">
        <v>15</v>
      </c>
      <c r="D111" s="42">
        <v>0</v>
      </c>
      <c r="E111" s="42">
        <v>0</v>
      </c>
      <c r="F111" s="88">
        <f t="shared" si="1"/>
        <v>0</v>
      </c>
      <c r="G111" s="44"/>
      <c r="H111" s="90"/>
    </row>
    <row r="112" spans="1:8" s="24" customFormat="1" ht="11.25">
      <c r="A112" s="50"/>
      <c r="B112" s="71" t="s">
        <v>146</v>
      </c>
      <c r="C112" s="87" t="s">
        <v>19</v>
      </c>
      <c r="D112" s="53">
        <v>0</v>
      </c>
      <c r="E112" s="53">
        <v>0</v>
      </c>
      <c r="F112" s="88">
        <f t="shared" si="1"/>
        <v>0</v>
      </c>
      <c r="G112" s="44"/>
      <c r="H112" s="90"/>
    </row>
    <row r="113" spans="1:8" s="24" customFormat="1" ht="11.25">
      <c r="A113" s="72"/>
      <c r="B113" s="51" t="s">
        <v>147</v>
      </c>
      <c r="C113" s="41" t="s">
        <v>19</v>
      </c>
      <c r="D113" s="42">
        <v>0</v>
      </c>
      <c r="E113" s="42">
        <v>0</v>
      </c>
      <c r="F113" s="88">
        <f t="shared" si="1"/>
        <v>0</v>
      </c>
      <c r="G113" s="44"/>
      <c r="H113" s="90"/>
    </row>
    <row r="114" spans="1:8" s="24" customFormat="1" ht="11.25">
      <c r="A114" s="72"/>
      <c r="B114" s="51" t="s">
        <v>148</v>
      </c>
      <c r="C114" s="41" t="s">
        <v>15</v>
      </c>
      <c r="D114" s="42">
        <v>0</v>
      </c>
      <c r="E114" s="42">
        <v>0</v>
      </c>
      <c r="F114" s="88">
        <f t="shared" si="1"/>
        <v>0</v>
      </c>
      <c r="G114" s="44"/>
    </row>
    <row r="115" spans="1:8" s="24" customFormat="1" ht="11.25">
      <c r="A115" s="85" t="s">
        <v>26</v>
      </c>
      <c r="B115" s="60" t="s">
        <v>26</v>
      </c>
      <c r="C115" s="56"/>
      <c r="D115" s="42"/>
      <c r="E115" s="42"/>
      <c r="F115" s="43"/>
      <c r="G115" s="62"/>
    </row>
    <row r="116" spans="1:8" s="31" customFormat="1" ht="11.25">
      <c r="A116" s="72" t="s">
        <v>149</v>
      </c>
      <c r="B116" s="73" t="s">
        <v>150</v>
      </c>
      <c r="C116" s="56"/>
      <c r="D116" s="57"/>
      <c r="E116" s="57"/>
      <c r="F116" s="29">
        <f>F117+F120</f>
        <v>0</v>
      </c>
      <c r="G116" s="59"/>
    </row>
    <row r="117" spans="1:8" s="68" customFormat="1" ht="11.25">
      <c r="A117" s="78" t="s">
        <v>151</v>
      </c>
      <c r="B117" s="79" t="s">
        <v>152</v>
      </c>
      <c r="C117" s="65"/>
      <c r="D117" s="66"/>
      <c r="E117" s="66"/>
      <c r="F117" s="58">
        <f>F119</f>
        <v>0</v>
      </c>
      <c r="G117" s="67"/>
    </row>
    <row r="118" spans="1:8" s="68" customFormat="1" ht="11.25">
      <c r="A118" s="78"/>
      <c r="B118" s="71" t="s">
        <v>450</v>
      </c>
      <c r="C118" s="65" t="s">
        <v>124</v>
      </c>
      <c r="D118" s="66">
        <v>0</v>
      </c>
      <c r="E118" s="66">
        <v>0</v>
      </c>
      <c r="F118" s="88">
        <f>D118*E118</f>
        <v>0</v>
      </c>
      <c r="G118" s="67"/>
    </row>
    <row r="119" spans="1:8" s="24" customFormat="1" ht="11.25">
      <c r="A119" s="50"/>
      <c r="B119" s="71" t="s">
        <v>451</v>
      </c>
      <c r="C119" s="41" t="s">
        <v>124</v>
      </c>
      <c r="D119" s="42">
        <v>0</v>
      </c>
      <c r="E119" s="42">
        <v>0</v>
      </c>
      <c r="F119" s="43">
        <f>D119*E119</f>
        <v>0</v>
      </c>
      <c r="G119" s="44"/>
    </row>
    <row r="120" spans="1:8" s="68" customFormat="1" ht="11.25">
      <c r="A120" s="78" t="s">
        <v>153</v>
      </c>
      <c r="B120" s="79" t="s">
        <v>154</v>
      </c>
      <c r="C120" s="65"/>
      <c r="D120" s="66"/>
      <c r="E120" s="66"/>
      <c r="F120" s="58"/>
      <c r="G120" s="67"/>
    </row>
    <row r="121" spans="1:8" s="24" customFormat="1" ht="11.25">
      <c r="A121" s="85" t="s">
        <v>26</v>
      </c>
      <c r="B121" s="60"/>
      <c r="C121" s="41"/>
      <c r="D121" s="42"/>
      <c r="E121" s="42"/>
      <c r="F121" s="43"/>
      <c r="G121" s="62"/>
    </row>
    <row r="122" spans="1:8" s="31" customFormat="1" ht="11.25">
      <c r="A122" s="72" t="s">
        <v>155</v>
      </c>
      <c r="B122" s="73" t="s">
        <v>156</v>
      </c>
      <c r="C122" s="27"/>
      <c r="D122" s="57"/>
      <c r="E122" s="57"/>
      <c r="F122" s="29">
        <f>F123+F128+F129+F131+F133</f>
        <v>0</v>
      </c>
      <c r="G122" s="59"/>
    </row>
    <row r="123" spans="1:8" s="68" customFormat="1" ht="11.25">
      <c r="A123" s="78" t="s">
        <v>157</v>
      </c>
      <c r="B123" s="79" t="s">
        <v>158</v>
      </c>
      <c r="C123" s="113"/>
      <c r="D123" s="66"/>
      <c r="E123" s="66"/>
      <c r="F123" s="58">
        <f>SUM(F124:F127)</f>
        <v>0</v>
      </c>
      <c r="G123" s="67"/>
    </row>
    <row r="124" spans="1:8" s="24" customFormat="1" ht="11.25">
      <c r="A124" s="50"/>
      <c r="B124" s="54" t="s">
        <v>159</v>
      </c>
      <c r="C124" s="101" t="s">
        <v>160</v>
      </c>
      <c r="D124" s="42">
        <v>0</v>
      </c>
      <c r="E124" s="42">
        <v>0</v>
      </c>
      <c r="F124" s="111">
        <f>D124*E124</f>
        <v>0</v>
      </c>
      <c r="G124" s="44"/>
    </row>
    <row r="125" spans="1:8" s="24" customFormat="1" ht="22.5">
      <c r="A125" s="50"/>
      <c r="B125" s="102" t="s">
        <v>161</v>
      </c>
      <c r="C125" s="101" t="s">
        <v>160</v>
      </c>
      <c r="D125" s="42">
        <v>0</v>
      </c>
      <c r="E125" s="42">
        <v>0</v>
      </c>
      <c r="F125" s="111">
        <f>D125*E125</f>
        <v>0</v>
      </c>
      <c r="G125" s="44"/>
    </row>
    <row r="126" spans="1:8" s="24" customFormat="1" ht="11.25">
      <c r="A126" s="50"/>
      <c r="B126" s="102" t="s">
        <v>162</v>
      </c>
      <c r="C126" s="101" t="s">
        <v>17</v>
      </c>
      <c r="D126" s="42">
        <v>0</v>
      </c>
      <c r="E126" s="42">
        <v>0</v>
      </c>
      <c r="F126" s="88">
        <f>D126*E126</f>
        <v>0</v>
      </c>
      <c r="G126" s="44"/>
    </row>
    <row r="127" spans="1:8" s="24" customFormat="1" ht="11.25">
      <c r="A127" s="50"/>
      <c r="B127" s="86" t="s">
        <v>163</v>
      </c>
      <c r="C127" s="101" t="s">
        <v>17</v>
      </c>
      <c r="D127" s="42">
        <v>0</v>
      </c>
      <c r="E127" s="42">
        <v>0</v>
      </c>
      <c r="F127" s="111">
        <f>D127*E127</f>
        <v>0</v>
      </c>
      <c r="G127" s="44"/>
    </row>
    <row r="128" spans="1:8" s="68" customFormat="1" ht="11.25">
      <c r="A128" s="78" t="s">
        <v>164</v>
      </c>
      <c r="B128" s="79" t="s">
        <v>115</v>
      </c>
      <c r="C128" s="113"/>
      <c r="D128" s="66"/>
      <c r="E128" s="66"/>
      <c r="F128" s="111"/>
      <c r="G128" s="67"/>
    </row>
    <row r="129" spans="1:8" s="68" customFormat="1" ht="11.25">
      <c r="A129" s="78" t="s">
        <v>165</v>
      </c>
      <c r="B129" s="79" t="s">
        <v>91</v>
      </c>
      <c r="C129" s="113"/>
      <c r="D129" s="66"/>
      <c r="E129" s="66"/>
      <c r="F129" s="58">
        <f>F130</f>
        <v>0</v>
      </c>
      <c r="G129" s="67"/>
    </row>
    <row r="130" spans="1:8" s="24" customFormat="1" ht="11.25">
      <c r="A130" s="50"/>
      <c r="B130" s="54" t="s">
        <v>166</v>
      </c>
      <c r="C130" s="101" t="s">
        <v>19</v>
      </c>
      <c r="D130" s="53">
        <v>0</v>
      </c>
      <c r="E130" s="42">
        <v>0</v>
      </c>
      <c r="F130" s="111">
        <f>D130*E130</f>
        <v>0</v>
      </c>
      <c r="G130" s="44"/>
    </row>
    <row r="131" spans="1:8" s="68" customFormat="1" ht="11.25">
      <c r="A131" s="78" t="s">
        <v>167</v>
      </c>
      <c r="B131" s="79" t="s">
        <v>168</v>
      </c>
      <c r="C131" s="113"/>
      <c r="D131" s="66"/>
      <c r="E131" s="66"/>
      <c r="F131" s="58">
        <f>F132</f>
        <v>0</v>
      </c>
      <c r="G131" s="67"/>
    </row>
    <row r="132" spans="1:8" s="24" customFormat="1" ht="11.25">
      <c r="A132" s="50"/>
      <c r="B132" s="54" t="s">
        <v>169</v>
      </c>
      <c r="C132" s="101" t="s">
        <v>19</v>
      </c>
      <c r="D132" s="42">
        <v>0</v>
      </c>
      <c r="E132" s="42">
        <v>0</v>
      </c>
      <c r="F132" s="111">
        <f>D132*E132</f>
        <v>0</v>
      </c>
      <c r="G132" s="44"/>
    </row>
    <row r="133" spans="1:8" s="68" customFormat="1" ht="11.25">
      <c r="A133" s="78" t="s">
        <v>170</v>
      </c>
      <c r="B133" s="79" t="s">
        <v>171</v>
      </c>
      <c r="C133" s="113"/>
      <c r="D133" s="66"/>
      <c r="E133" s="66"/>
      <c r="F133" s="58"/>
      <c r="G133" s="67"/>
    </row>
    <row r="134" spans="1:8" s="24" customFormat="1" ht="11.25">
      <c r="A134" s="85" t="s">
        <v>26</v>
      </c>
      <c r="B134" s="86" t="s">
        <v>26</v>
      </c>
      <c r="C134" s="27"/>
      <c r="D134" s="42"/>
      <c r="E134" s="42"/>
      <c r="F134" s="43"/>
      <c r="G134" s="62"/>
    </row>
    <row r="135" spans="1:8" s="31" customFormat="1" ht="11.25">
      <c r="A135" s="72" t="s">
        <v>172</v>
      </c>
      <c r="B135" s="73" t="s">
        <v>173</v>
      </c>
      <c r="C135" s="27"/>
      <c r="D135" s="57"/>
      <c r="E135" s="57"/>
      <c r="F135" s="29">
        <f>F136+F137+F138</f>
        <v>0</v>
      </c>
      <c r="G135" s="59"/>
    </row>
    <row r="136" spans="1:8" s="68" customFormat="1" ht="11.25">
      <c r="A136" s="78" t="s">
        <v>174</v>
      </c>
      <c r="B136" s="79" t="s">
        <v>175</v>
      </c>
      <c r="C136" s="113"/>
      <c r="D136" s="66"/>
      <c r="E136" s="66"/>
      <c r="F136" s="58"/>
      <c r="G136" s="67"/>
    </row>
    <row r="137" spans="1:8" s="68" customFormat="1" ht="11.25">
      <c r="A137" s="78" t="s">
        <v>176</v>
      </c>
      <c r="B137" s="79" t="s">
        <v>177</v>
      </c>
      <c r="C137" s="113"/>
      <c r="D137" s="66"/>
      <c r="E137" s="66"/>
      <c r="F137" s="58"/>
      <c r="G137" s="67"/>
    </row>
    <row r="138" spans="1:8" s="68" customFormat="1" ht="11.25">
      <c r="A138" s="78" t="s">
        <v>178</v>
      </c>
      <c r="B138" s="79" t="s">
        <v>179</v>
      </c>
      <c r="C138" s="113"/>
      <c r="D138" s="66"/>
      <c r="E138" s="66"/>
      <c r="F138" s="58"/>
      <c r="G138" s="67"/>
    </row>
    <row r="139" spans="1:8" s="68" customFormat="1" ht="11.25">
      <c r="A139" s="78"/>
      <c r="B139" s="86" t="s">
        <v>180</v>
      </c>
      <c r="C139" s="113" t="s">
        <v>28</v>
      </c>
      <c r="D139" s="66">
        <v>0</v>
      </c>
      <c r="E139" s="66">
        <v>0</v>
      </c>
      <c r="F139" s="88">
        <f>D139*E139</f>
        <v>0</v>
      </c>
      <c r="G139" s="67"/>
    </row>
    <row r="140" spans="1:8" s="68" customFormat="1" ht="11.25">
      <c r="A140" s="78"/>
      <c r="B140" s="86" t="s">
        <v>181</v>
      </c>
      <c r="C140" s="113" t="s">
        <v>15</v>
      </c>
      <c r="D140" s="66">
        <v>0</v>
      </c>
      <c r="E140" s="66">
        <v>0</v>
      </c>
      <c r="F140" s="88">
        <f>D140*E140</f>
        <v>0</v>
      </c>
      <c r="G140" s="67"/>
    </row>
    <row r="141" spans="1:8" s="24" customFormat="1" ht="11.25">
      <c r="A141" s="85" t="s">
        <v>26</v>
      </c>
      <c r="B141" s="86"/>
      <c r="C141" s="27"/>
      <c r="D141" s="42"/>
      <c r="E141" s="42"/>
      <c r="F141" s="43"/>
      <c r="G141" s="62"/>
    </row>
    <row r="142" spans="1:8" s="31" customFormat="1" ht="11.25">
      <c r="A142" s="72" t="s">
        <v>182</v>
      </c>
      <c r="B142" s="73" t="s">
        <v>183</v>
      </c>
      <c r="C142" s="27"/>
      <c r="D142" s="57"/>
      <c r="E142" s="57"/>
      <c r="F142" s="29">
        <f>F143+F144+F146+F147+F153+F158+F162</f>
        <v>0</v>
      </c>
      <c r="G142" s="59"/>
    </row>
    <row r="143" spans="1:8" s="84" customFormat="1" ht="11.25">
      <c r="A143" s="78" t="s">
        <v>184</v>
      </c>
      <c r="B143" s="79" t="s">
        <v>185</v>
      </c>
      <c r="C143" s="107"/>
      <c r="D143" s="81"/>
      <c r="E143" s="81"/>
      <c r="F143" s="82">
        <v>0</v>
      </c>
      <c r="G143" s="83"/>
    </row>
    <row r="144" spans="1:8" s="84" customFormat="1" ht="11.25">
      <c r="A144" s="78" t="s">
        <v>186</v>
      </c>
      <c r="B144" s="79" t="s">
        <v>91</v>
      </c>
      <c r="C144" s="107"/>
      <c r="D144" s="81"/>
      <c r="E144" s="81"/>
      <c r="F144" s="82">
        <f>F145</f>
        <v>0</v>
      </c>
      <c r="G144" s="83"/>
      <c r="H144" s="55"/>
    </row>
    <row r="145" spans="1:8" s="55" customFormat="1" ht="11.25">
      <c r="A145" s="50"/>
      <c r="B145" s="51" t="s">
        <v>187</v>
      </c>
      <c r="C145" s="52" t="s">
        <v>17</v>
      </c>
      <c r="D145" s="53">
        <v>0</v>
      </c>
      <c r="E145" s="53">
        <v>0</v>
      </c>
      <c r="F145" s="88">
        <f>D145*E145</f>
        <v>0</v>
      </c>
      <c r="G145" s="54"/>
    </row>
    <row r="146" spans="1:8" s="84" customFormat="1" ht="11.25">
      <c r="A146" s="78" t="s">
        <v>188</v>
      </c>
      <c r="B146" s="79" t="s">
        <v>97</v>
      </c>
      <c r="C146" s="107"/>
      <c r="D146" s="81"/>
      <c r="E146" s="81"/>
      <c r="F146" s="82"/>
      <c r="G146" s="83"/>
      <c r="H146" s="55"/>
    </row>
    <row r="147" spans="1:8" s="84" customFormat="1" ht="11.25">
      <c r="A147" s="78" t="s">
        <v>189</v>
      </c>
      <c r="B147" s="79" t="s">
        <v>190</v>
      </c>
      <c r="C147" s="107"/>
      <c r="D147" s="81"/>
      <c r="E147" s="81"/>
      <c r="F147" s="82">
        <f>SUM(F148:F152)</f>
        <v>0</v>
      </c>
      <c r="G147" s="83"/>
      <c r="H147" s="55"/>
    </row>
    <row r="148" spans="1:8" s="55" customFormat="1" ht="11.25">
      <c r="A148" s="50"/>
      <c r="B148" s="51" t="s">
        <v>191</v>
      </c>
      <c r="C148" s="52" t="s">
        <v>192</v>
      </c>
      <c r="D148" s="53">
        <v>0</v>
      </c>
      <c r="E148" s="53">
        <v>0</v>
      </c>
      <c r="F148" s="88">
        <f>D148*E148</f>
        <v>0</v>
      </c>
      <c r="G148" s="54"/>
    </row>
    <row r="149" spans="1:8" s="55" customFormat="1" ht="11.25">
      <c r="A149" s="50"/>
      <c r="B149" s="71" t="s">
        <v>193</v>
      </c>
      <c r="C149" s="52" t="s">
        <v>19</v>
      </c>
      <c r="D149" s="53">
        <v>0</v>
      </c>
      <c r="E149" s="53">
        <v>0</v>
      </c>
      <c r="F149" s="88">
        <f>D149*E149</f>
        <v>0</v>
      </c>
      <c r="G149" s="54"/>
    </row>
    <row r="150" spans="1:8" s="55" customFormat="1" ht="11.25">
      <c r="A150" s="50"/>
      <c r="B150" s="51" t="s">
        <v>194</v>
      </c>
      <c r="C150" s="52" t="s">
        <v>15</v>
      </c>
      <c r="D150" s="53">
        <v>0</v>
      </c>
      <c r="E150" s="53">
        <v>0</v>
      </c>
      <c r="F150" s="88">
        <f>D150*E150</f>
        <v>0</v>
      </c>
      <c r="G150" s="54"/>
    </row>
    <row r="151" spans="1:8" s="55" customFormat="1" ht="11.25">
      <c r="A151" s="114"/>
      <c r="B151" s="115" t="s">
        <v>195</v>
      </c>
      <c r="C151" s="116" t="s">
        <v>15</v>
      </c>
      <c r="D151" s="117">
        <v>0</v>
      </c>
      <c r="E151" s="117">
        <v>0</v>
      </c>
      <c r="F151" s="88">
        <f>D151*E151</f>
        <v>0</v>
      </c>
      <c r="G151" s="54"/>
    </row>
    <row r="152" spans="1:8" s="55" customFormat="1" ht="11.25">
      <c r="A152" s="114"/>
      <c r="B152" s="118" t="s">
        <v>196</v>
      </c>
      <c r="C152" s="116" t="s">
        <v>19</v>
      </c>
      <c r="D152" s="117">
        <v>0</v>
      </c>
      <c r="E152" s="117">
        <v>0</v>
      </c>
      <c r="F152" s="88">
        <f>D152*E152</f>
        <v>0</v>
      </c>
      <c r="G152" s="54"/>
    </row>
    <row r="153" spans="1:8" s="84" customFormat="1" ht="11.25">
      <c r="A153" s="78" t="s">
        <v>197</v>
      </c>
      <c r="B153" s="79" t="s">
        <v>168</v>
      </c>
      <c r="C153" s="107"/>
      <c r="D153" s="81"/>
      <c r="E153" s="81"/>
      <c r="F153" s="82">
        <f>F157</f>
        <v>0</v>
      </c>
      <c r="G153" s="83"/>
      <c r="H153" s="55"/>
    </row>
    <row r="154" spans="1:8" s="84" customFormat="1" ht="11.25">
      <c r="A154" s="78"/>
      <c r="B154" s="86" t="s">
        <v>198</v>
      </c>
      <c r="C154" s="107" t="s">
        <v>19</v>
      </c>
      <c r="D154" s="81"/>
      <c r="E154" s="81"/>
      <c r="F154" s="82"/>
      <c r="G154" s="83"/>
      <c r="H154" s="55"/>
    </row>
    <row r="155" spans="1:8" s="84" customFormat="1" ht="11.25">
      <c r="A155" s="78"/>
      <c r="B155" s="86" t="s">
        <v>199</v>
      </c>
      <c r="C155" s="107" t="s">
        <v>15</v>
      </c>
      <c r="D155" s="81">
        <v>0</v>
      </c>
      <c r="E155" s="81">
        <v>0</v>
      </c>
      <c r="F155" s="88">
        <f>D155*E155</f>
        <v>0</v>
      </c>
      <c r="G155" s="83"/>
      <c r="H155" s="55"/>
    </row>
    <row r="156" spans="1:8" s="84" customFormat="1" ht="11.25">
      <c r="A156" s="78"/>
      <c r="B156" s="86" t="s">
        <v>200</v>
      </c>
      <c r="C156" s="107" t="s">
        <v>17</v>
      </c>
      <c r="D156" s="81">
        <v>0</v>
      </c>
      <c r="E156" s="81">
        <v>0</v>
      </c>
      <c r="F156" s="88">
        <f>D156*E156</f>
        <v>0</v>
      </c>
      <c r="G156" s="83"/>
      <c r="H156" s="55"/>
    </row>
    <row r="157" spans="1:8" s="55" customFormat="1" ht="11.25">
      <c r="A157" s="50"/>
      <c r="B157" s="51" t="s">
        <v>201</v>
      </c>
      <c r="C157" s="52" t="s">
        <v>15</v>
      </c>
      <c r="D157" s="53">
        <v>0</v>
      </c>
      <c r="E157" s="53">
        <v>0</v>
      </c>
      <c r="F157" s="88">
        <f>D157*E157</f>
        <v>0</v>
      </c>
      <c r="G157" s="54"/>
    </row>
    <row r="158" spans="1:8" s="84" customFormat="1" ht="11.25">
      <c r="A158" s="78" t="s">
        <v>202</v>
      </c>
      <c r="B158" s="79" t="s">
        <v>171</v>
      </c>
      <c r="C158" s="107"/>
      <c r="D158" s="81"/>
      <c r="E158" s="81"/>
      <c r="F158" s="82">
        <f>F160</f>
        <v>0</v>
      </c>
      <c r="G158" s="83"/>
      <c r="H158" s="55"/>
    </row>
    <row r="159" spans="1:8" s="84" customFormat="1" ht="11.25">
      <c r="A159" s="78"/>
      <c r="B159" s="86" t="s">
        <v>203</v>
      </c>
      <c r="C159" s="107" t="s">
        <v>17</v>
      </c>
      <c r="D159" s="81">
        <v>0</v>
      </c>
      <c r="E159" s="81">
        <v>0</v>
      </c>
      <c r="F159" s="88">
        <f>D159*E159</f>
        <v>0</v>
      </c>
      <c r="G159" s="83"/>
      <c r="H159" s="55"/>
    </row>
    <row r="160" spans="1:8" s="55" customFormat="1" ht="11.25">
      <c r="A160" s="50"/>
      <c r="B160" s="51" t="s">
        <v>204</v>
      </c>
      <c r="C160" s="52" t="s">
        <v>17</v>
      </c>
      <c r="D160" s="53">
        <v>0</v>
      </c>
      <c r="E160" s="53">
        <v>0</v>
      </c>
      <c r="F160" s="88">
        <f>D160*E160</f>
        <v>0</v>
      </c>
      <c r="G160" s="54"/>
    </row>
    <row r="161" spans="1:8" s="55" customFormat="1" ht="11.25">
      <c r="A161" s="50"/>
      <c r="B161" s="51" t="s">
        <v>205</v>
      </c>
      <c r="C161" s="52" t="s">
        <v>17</v>
      </c>
      <c r="D161" s="53"/>
      <c r="E161" s="53"/>
      <c r="F161" s="88"/>
      <c r="G161" s="54"/>
    </row>
    <row r="162" spans="1:8" s="84" customFormat="1" ht="11.25">
      <c r="A162" s="78" t="s">
        <v>206</v>
      </c>
      <c r="B162" s="79" t="s">
        <v>207</v>
      </c>
      <c r="C162" s="107"/>
      <c r="D162" s="81"/>
      <c r="E162" s="81"/>
      <c r="F162" s="82">
        <f>SUM(F163:F163)</f>
        <v>0</v>
      </c>
      <c r="G162" s="83"/>
      <c r="H162" s="55"/>
    </row>
    <row r="163" spans="1:8" s="24" customFormat="1" ht="11.25">
      <c r="A163" s="85" t="s">
        <v>26</v>
      </c>
      <c r="B163" s="86" t="s">
        <v>26</v>
      </c>
      <c r="C163" s="27"/>
      <c r="D163" s="42"/>
      <c r="E163" s="42"/>
      <c r="F163" s="43"/>
      <c r="G163" s="62"/>
    </row>
    <row r="164" spans="1:8" s="7" customFormat="1" ht="12">
      <c r="A164" s="93" t="s">
        <v>208</v>
      </c>
      <c r="B164" s="94" t="s">
        <v>209</v>
      </c>
      <c r="C164" s="105"/>
      <c r="D164" s="96"/>
      <c r="E164" s="96"/>
      <c r="F164" s="98">
        <f>F168+F177+F188+F194</f>
        <v>0</v>
      </c>
      <c r="G164" s="106"/>
    </row>
    <row r="165" spans="1:8" s="125" customFormat="1" ht="12">
      <c r="A165" s="119" t="s">
        <v>210</v>
      </c>
      <c r="B165" s="120" t="s">
        <v>211</v>
      </c>
      <c r="C165" s="121"/>
      <c r="D165" s="122"/>
      <c r="E165" s="122"/>
      <c r="F165" s="123"/>
      <c r="G165" s="124"/>
    </row>
    <row r="166" spans="1:8" s="125" customFormat="1" ht="12">
      <c r="A166" s="119"/>
      <c r="B166" s="126" t="s">
        <v>212</v>
      </c>
      <c r="C166" s="121" t="s">
        <v>28</v>
      </c>
      <c r="D166" s="122">
        <v>0</v>
      </c>
      <c r="E166" s="122">
        <v>0</v>
      </c>
      <c r="F166" s="88">
        <f>D166*E166</f>
        <v>0</v>
      </c>
      <c r="G166" s="124"/>
    </row>
    <row r="167" spans="1:8" s="125" customFormat="1" ht="12">
      <c r="A167" s="119"/>
      <c r="B167" s="120"/>
      <c r="C167" s="121"/>
      <c r="D167" s="122"/>
      <c r="E167" s="122"/>
      <c r="F167" s="123"/>
      <c r="G167" s="124"/>
    </row>
    <row r="168" spans="1:8" s="24" customFormat="1" ht="11.25">
      <c r="A168" s="127" t="s">
        <v>213</v>
      </c>
      <c r="B168" s="73" t="s">
        <v>214</v>
      </c>
      <c r="C168" s="41"/>
      <c r="D168" s="42"/>
      <c r="E168" s="42"/>
      <c r="F168" s="29">
        <f>F169+F175</f>
        <v>0</v>
      </c>
      <c r="G168" s="62"/>
    </row>
    <row r="169" spans="1:8" s="68" customFormat="1" ht="11.25">
      <c r="A169" s="78" t="s">
        <v>215</v>
      </c>
      <c r="B169" s="128" t="s">
        <v>152</v>
      </c>
      <c r="C169" s="65"/>
      <c r="D169" s="66"/>
      <c r="E169" s="66"/>
      <c r="F169" s="129">
        <f>SUM(F171:F174)</f>
        <v>0</v>
      </c>
      <c r="G169" s="67"/>
    </row>
    <row r="170" spans="1:8" s="68" customFormat="1" ht="11.25">
      <c r="A170" s="78"/>
      <c r="B170" s="86" t="s">
        <v>216</v>
      </c>
      <c r="C170" s="65" t="s">
        <v>19</v>
      </c>
      <c r="D170" s="66">
        <v>0</v>
      </c>
      <c r="E170" s="66">
        <v>0</v>
      </c>
      <c r="F170" s="88">
        <f>D170*E170</f>
        <v>0</v>
      </c>
      <c r="G170" s="67"/>
    </row>
    <row r="171" spans="1:8" s="24" customFormat="1" ht="11.25">
      <c r="A171" s="50"/>
      <c r="B171" s="60" t="s">
        <v>217</v>
      </c>
      <c r="C171" s="41" t="s">
        <v>19</v>
      </c>
      <c r="D171" s="42">
        <v>0</v>
      </c>
      <c r="E171" s="42">
        <v>0</v>
      </c>
      <c r="F171" s="88">
        <f>D171*E171</f>
        <v>0</v>
      </c>
      <c r="G171" s="44"/>
    </row>
    <row r="172" spans="1:8" s="24" customFormat="1" ht="11.25">
      <c r="A172" s="50"/>
      <c r="B172" s="60" t="s">
        <v>218</v>
      </c>
      <c r="C172" s="41" t="s">
        <v>19</v>
      </c>
      <c r="D172" s="42">
        <v>0</v>
      </c>
      <c r="E172" s="42">
        <v>0</v>
      </c>
      <c r="F172" s="88">
        <f>D172*E172</f>
        <v>0</v>
      </c>
      <c r="G172" s="44"/>
    </row>
    <row r="173" spans="1:8" s="24" customFormat="1" ht="11.25">
      <c r="A173" s="50"/>
      <c r="B173" s="60" t="s">
        <v>219</v>
      </c>
      <c r="C173" s="41" t="s">
        <v>19</v>
      </c>
      <c r="D173" s="42">
        <v>0</v>
      </c>
      <c r="E173" s="42">
        <v>0</v>
      </c>
      <c r="F173" s="88">
        <f>D173*E173</f>
        <v>0</v>
      </c>
      <c r="G173" s="44"/>
    </row>
    <row r="174" spans="1:8" s="24" customFormat="1" ht="11.25">
      <c r="A174" s="100"/>
      <c r="B174" s="86" t="s">
        <v>220</v>
      </c>
      <c r="C174" s="101" t="s">
        <v>19</v>
      </c>
      <c r="D174" s="42">
        <v>0</v>
      </c>
      <c r="E174" s="42">
        <v>0</v>
      </c>
      <c r="F174" s="88">
        <f>D174*E174</f>
        <v>0</v>
      </c>
      <c r="G174" s="44"/>
    </row>
    <row r="175" spans="1:8" s="68" customFormat="1" ht="11.25">
      <c r="A175" s="78" t="s">
        <v>221</v>
      </c>
      <c r="B175" s="128" t="s">
        <v>154</v>
      </c>
      <c r="C175" s="65"/>
      <c r="D175" s="66"/>
      <c r="E175" s="66"/>
      <c r="F175" s="129"/>
      <c r="G175" s="67"/>
    </row>
    <row r="176" spans="1:8" s="24" customFormat="1" ht="11.25">
      <c r="A176" s="85" t="s">
        <v>26</v>
      </c>
      <c r="B176" s="73"/>
      <c r="C176" s="41"/>
      <c r="D176" s="42"/>
      <c r="E176" s="42"/>
      <c r="F176" s="29"/>
      <c r="G176" s="62"/>
    </row>
    <row r="177" spans="1:12" s="31" customFormat="1" ht="11.25">
      <c r="A177" s="72" t="s">
        <v>222</v>
      </c>
      <c r="B177" s="73" t="s">
        <v>223</v>
      </c>
      <c r="C177" s="27"/>
      <c r="D177" s="57"/>
      <c r="E177" s="57"/>
      <c r="F177" s="29">
        <f>F178+F186+F187</f>
        <v>0</v>
      </c>
      <c r="G177" s="59"/>
    </row>
    <row r="178" spans="1:12" s="68" customFormat="1" ht="11.25">
      <c r="A178" s="78" t="s">
        <v>224</v>
      </c>
      <c r="B178" s="79" t="s">
        <v>225</v>
      </c>
      <c r="C178" s="113"/>
      <c r="D178" s="66"/>
      <c r="E178" s="66"/>
      <c r="F178" s="58">
        <f>SUM(F179:F185)</f>
        <v>0</v>
      </c>
      <c r="G178" s="67"/>
    </row>
    <row r="179" spans="1:12" s="24" customFormat="1" ht="22.5">
      <c r="A179" s="130"/>
      <c r="B179" s="40" t="s">
        <v>226</v>
      </c>
      <c r="C179" s="101" t="s">
        <v>17</v>
      </c>
      <c r="D179" s="42">
        <v>0</v>
      </c>
      <c r="E179" s="42">
        <v>0</v>
      </c>
      <c r="F179" s="43">
        <f t="shared" ref="F179:F185" si="2">D179*E179</f>
        <v>0</v>
      </c>
      <c r="G179" s="44"/>
      <c r="L179" s="31"/>
    </row>
    <row r="180" spans="1:12" s="24" customFormat="1" ht="11.25">
      <c r="A180" s="100"/>
      <c r="B180" s="86" t="s">
        <v>227</v>
      </c>
      <c r="C180" s="101" t="s">
        <v>17</v>
      </c>
      <c r="D180" s="42">
        <v>0</v>
      </c>
      <c r="E180" s="42">
        <v>0</v>
      </c>
      <c r="F180" s="43">
        <f t="shared" si="2"/>
        <v>0</v>
      </c>
      <c r="G180" s="44"/>
    </row>
    <row r="181" spans="1:12" s="24" customFormat="1" ht="11.25">
      <c r="A181" s="100"/>
      <c r="B181" s="86" t="s">
        <v>228</v>
      </c>
      <c r="C181" s="101" t="s">
        <v>28</v>
      </c>
      <c r="D181" s="42">
        <v>0</v>
      </c>
      <c r="E181" s="42">
        <v>0</v>
      </c>
      <c r="F181" s="43">
        <f t="shared" si="2"/>
        <v>0</v>
      </c>
      <c r="G181" s="44"/>
    </row>
    <row r="182" spans="1:12" s="24" customFormat="1" ht="12.75" customHeight="1">
      <c r="A182" s="100"/>
      <c r="B182" s="51" t="s">
        <v>229</v>
      </c>
      <c r="C182" s="101" t="s">
        <v>28</v>
      </c>
      <c r="D182" s="42">
        <v>0</v>
      </c>
      <c r="E182" s="42">
        <v>0</v>
      </c>
      <c r="F182" s="43">
        <f t="shared" si="2"/>
        <v>0</v>
      </c>
      <c r="G182" s="44"/>
    </row>
    <row r="183" spans="1:12" s="24" customFormat="1" ht="24.75" customHeight="1">
      <c r="A183" s="100"/>
      <c r="B183" s="71" t="s">
        <v>230</v>
      </c>
      <c r="C183" s="101" t="s">
        <v>231</v>
      </c>
      <c r="D183" s="42">
        <v>0</v>
      </c>
      <c r="E183" s="42">
        <v>0</v>
      </c>
      <c r="F183" s="43">
        <f t="shared" si="2"/>
        <v>0</v>
      </c>
      <c r="G183" s="44"/>
    </row>
    <row r="184" spans="1:12" s="24" customFormat="1" ht="13.5" customHeight="1">
      <c r="A184" s="100"/>
      <c r="B184" s="71" t="s">
        <v>232</v>
      </c>
      <c r="C184" s="101" t="s">
        <v>28</v>
      </c>
      <c r="D184" s="42">
        <v>0</v>
      </c>
      <c r="E184" s="42">
        <v>0</v>
      </c>
      <c r="F184" s="43">
        <f t="shared" si="2"/>
        <v>0</v>
      </c>
      <c r="G184" s="44"/>
    </row>
    <row r="185" spans="1:12" s="24" customFormat="1" ht="22.5">
      <c r="A185" s="100"/>
      <c r="B185" s="71" t="s">
        <v>233</v>
      </c>
      <c r="C185" s="101" t="s">
        <v>28</v>
      </c>
      <c r="D185" s="42">
        <v>0</v>
      </c>
      <c r="E185" s="42">
        <v>0</v>
      </c>
      <c r="F185" s="43">
        <f t="shared" si="2"/>
        <v>0</v>
      </c>
      <c r="G185" s="44"/>
    </row>
    <row r="186" spans="1:12" s="68" customFormat="1" ht="11.25">
      <c r="A186" s="78" t="s">
        <v>234</v>
      </c>
      <c r="B186" s="79" t="s">
        <v>235</v>
      </c>
      <c r="C186" s="113"/>
      <c r="D186" s="66"/>
      <c r="E186" s="66"/>
      <c r="F186" s="58"/>
      <c r="G186" s="67"/>
    </row>
    <row r="187" spans="1:12" s="68" customFormat="1" ht="11.25">
      <c r="A187" s="131" t="s">
        <v>236</v>
      </c>
      <c r="B187" s="79" t="s">
        <v>237</v>
      </c>
      <c r="C187" s="113"/>
      <c r="D187" s="66"/>
      <c r="E187" s="66"/>
      <c r="F187" s="58">
        <v>0</v>
      </c>
      <c r="G187" s="67"/>
    </row>
    <row r="188" spans="1:12" s="31" customFormat="1" ht="11.25">
      <c r="A188" s="72" t="s">
        <v>238</v>
      </c>
      <c r="B188" s="73" t="s">
        <v>239</v>
      </c>
      <c r="C188" s="27"/>
      <c r="D188" s="57"/>
      <c r="E188" s="57"/>
      <c r="F188" s="29">
        <f>F189+F191+F192</f>
        <v>0</v>
      </c>
      <c r="G188" s="59"/>
    </row>
    <row r="189" spans="1:12" s="68" customFormat="1" ht="11.25">
      <c r="A189" s="78" t="s">
        <v>240</v>
      </c>
      <c r="B189" s="79" t="s">
        <v>225</v>
      </c>
      <c r="C189" s="113"/>
      <c r="D189" s="66"/>
      <c r="E189" s="66"/>
      <c r="F189" s="58">
        <f>F190</f>
        <v>0</v>
      </c>
      <c r="G189" s="67"/>
    </row>
    <row r="190" spans="1:12" s="24" customFormat="1" ht="11.25">
      <c r="A190" s="100"/>
      <c r="B190" s="86" t="s">
        <v>241</v>
      </c>
      <c r="C190" s="101" t="s">
        <v>28</v>
      </c>
      <c r="D190" s="53">
        <v>0</v>
      </c>
      <c r="E190" s="53">
        <v>0</v>
      </c>
      <c r="F190" s="43">
        <f>D190*E190</f>
        <v>0</v>
      </c>
      <c r="G190" s="44"/>
    </row>
    <row r="191" spans="1:12" s="68" customFormat="1" ht="11.25">
      <c r="A191" s="78" t="s">
        <v>242</v>
      </c>
      <c r="B191" s="79" t="s">
        <v>243</v>
      </c>
      <c r="C191" s="113"/>
      <c r="D191" s="66"/>
      <c r="E191" s="66"/>
      <c r="F191" s="58"/>
      <c r="G191" s="67"/>
    </row>
    <row r="192" spans="1:12" s="68" customFormat="1" ht="11.25">
      <c r="A192" s="131" t="s">
        <v>244</v>
      </c>
      <c r="B192" s="79" t="s">
        <v>245</v>
      </c>
      <c r="C192" s="113"/>
      <c r="D192" s="66"/>
      <c r="E192" s="66"/>
      <c r="F192" s="58">
        <f>F193</f>
        <v>0</v>
      </c>
      <c r="G192" s="67"/>
    </row>
    <row r="193" spans="1:7" s="24" customFormat="1" ht="22.5">
      <c r="A193" s="100"/>
      <c r="B193" s="40" t="s">
        <v>246</v>
      </c>
      <c r="C193" s="101" t="s">
        <v>17</v>
      </c>
      <c r="D193" s="42">
        <v>0</v>
      </c>
      <c r="E193" s="42">
        <v>0</v>
      </c>
      <c r="F193" s="43">
        <f>D193*E193</f>
        <v>0</v>
      </c>
      <c r="G193" s="44"/>
    </row>
    <row r="194" spans="1:7" s="31" customFormat="1" ht="11.25">
      <c r="A194" s="72" t="s">
        <v>247</v>
      </c>
      <c r="B194" s="73" t="s">
        <v>248</v>
      </c>
      <c r="C194" s="27"/>
      <c r="D194" s="57"/>
      <c r="E194" s="57"/>
      <c r="F194" s="29">
        <f>F195+F198+F199+F200</f>
        <v>0</v>
      </c>
      <c r="G194" s="59"/>
    </row>
    <row r="195" spans="1:7" s="68" customFormat="1" ht="11.25">
      <c r="A195" s="78" t="s">
        <v>249</v>
      </c>
      <c r="B195" s="79" t="s">
        <v>225</v>
      </c>
      <c r="C195" s="113"/>
      <c r="D195" s="66"/>
      <c r="E195" s="66"/>
      <c r="F195" s="58">
        <f>SUM(F196:F197)</f>
        <v>0</v>
      </c>
      <c r="G195" s="67"/>
    </row>
    <row r="196" spans="1:7" s="24" customFormat="1" ht="11.25">
      <c r="A196" s="100"/>
      <c r="B196" s="86" t="s">
        <v>250</v>
      </c>
      <c r="C196" s="101" t="s">
        <v>15</v>
      </c>
      <c r="D196" s="42">
        <v>0</v>
      </c>
      <c r="E196" s="42">
        <v>0</v>
      </c>
      <c r="F196" s="43">
        <f>D196*E196</f>
        <v>0</v>
      </c>
      <c r="G196" s="44"/>
    </row>
    <row r="197" spans="1:7" s="24" customFormat="1" ht="11.25">
      <c r="A197" s="100"/>
      <c r="B197" s="86" t="s">
        <v>251</v>
      </c>
      <c r="C197" s="101" t="s">
        <v>15</v>
      </c>
      <c r="D197" s="42">
        <v>0</v>
      </c>
      <c r="E197" s="42">
        <v>0</v>
      </c>
      <c r="F197" s="43">
        <f>D197*E197</f>
        <v>0</v>
      </c>
      <c r="G197" s="44"/>
    </row>
    <row r="198" spans="1:7" s="68" customFormat="1" ht="11.25">
      <c r="A198" s="78" t="s">
        <v>252</v>
      </c>
      <c r="B198" s="79" t="s">
        <v>253</v>
      </c>
      <c r="C198" s="113"/>
      <c r="D198" s="66"/>
      <c r="E198" s="66"/>
      <c r="F198" s="58"/>
      <c r="G198" s="67"/>
    </row>
    <row r="199" spans="1:7" s="68" customFormat="1" ht="11.25">
      <c r="A199" s="78" t="s">
        <v>254</v>
      </c>
      <c r="B199" s="79" t="s">
        <v>255</v>
      </c>
      <c r="C199" s="113"/>
      <c r="D199" s="66"/>
      <c r="E199" s="66"/>
      <c r="F199" s="58"/>
      <c r="G199" s="67"/>
    </row>
    <row r="200" spans="1:7" s="68" customFormat="1" ht="11.25">
      <c r="A200" s="78" t="s">
        <v>256</v>
      </c>
      <c r="B200" s="79" t="s">
        <v>257</v>
      </c>
      <c r="C200" s="113"/>
      <c r="D200" s="66"/>
      <c r="E200" s="66"/>
      <c r="F200" s="58"/>
      <c r="G200" s="67"/>
    </row>
    <row r="201" spans="1:7" s="24" customFormat="1" ht="11.25">
      <c r="A201" s="85" t="s">
        <v>26</v>
      </c>
      <c r="B201" s="108"/>
      <c r="C201" s="27"/>
      <c r="D201" s="42"/>
      <c r="E201" s="42"/>
      <c r="F201" s="43"/>
      <c r="G201" s="62"/>
    </row>
    <row r="202" spans="1:7" s="7" customFormat="1" ht="12">
      <c r="A202" s="93" t="s">
        <v>258</v>
      </c>
      <c r="B202" s="94" t="s">
        <v>259</v>
      </c>
      <c r="C202" s="105"/>
      <c r="D202" s="96"/>
      <c r="E202" s="96"/>
      <c r="F202" s="98">
        <f>F203+F206</f>
        <v>0</v>
      </c>
      <c r="G202" s="106"/>
    </row>
    <row r="203" spans="1:7" s="31" customFormat="1" ht="11.25">
      <c r="A203" s="72" t="s">
        <v>260</v>
      </c>
      <c r="B203" s="73" t="s">
        <v>261</v>
      </c>
      <c r="C203" s="27"/>
      <c r="D203" s="57"/>
      <c r="E203" s="57"/>
      <c r="F203" s="29">
        <f>F204</f>
        <v>0</v>
      </c>
      <c r="G203" s="59"/>
    </row>
    <row r="204" spans="1:7" s="68" customFormat="1" ht="11.25">
      <c r="A204" s="78" t="s">
        <v>262</v>
      </c>
      <c r="B204" s="79" t="s">
        <v>263</v>
      </c>
      <c r="C204" s="113"/>
      <c r="D204" s="66"/>
      <c r="E204" s="66"/>
      <c r="F204" s="58"/>
      <c r="G204" s="67"/>
    </row>
    <row r="205" spans="1:7" s="24" customFormat="1" ht="11.25">
      <c r="A205" s="85" t="s">
        <v>26</v>
      </c>
      <c r="B205" s="86"/>
      <c r="C205" s="27"/>
      <c r="D205" s="42"/>
      <c r="E205" s="42"/>
      <c r="F205" s="43"/>
      <c r="G205" s="62"/>
    </row>
    <row r="206" spans="1:7" s="31" customFormat="1" ht="11.25">
      <c r="A206" s="72" t="s">
        <v>264</v>
      </c>
      <c r="B206" s="73" t="s">
        <v>265</v>
      </c>
      <c r="C206" s="27"/>
      <c r="D206" s="57"/>
      <c r="E206" s="57"/>
      <c r="F206" s="29">
        <f>F207</f>
        <v>0</v>
      </c>
      <c r="G206" s="59"/>
    </row>
    <row r="207" spans="1:7" s="68" customFormat="1" ht="11.25">
      <c r="A207" s="132"/>
      <c r="B207" s="79" t="s">
        <v>266</v>
      </c>
      <c r="C207" s="113"/>
      <c r="D207" s="66"/>
      <c r="E207" s="66"/>
      <c r="F207" s="58">
        <f>SUM(F208:F210)</f>
        <v>0</v>
      </c>
      <c r="G207" s="67"/>
    </row>
    <row r="208" spans="1:7" s="24" customFormat="1" ht="22.5">
      <c r="A208" s="100"/>
      <c r="B208" s="86" t="s">
        <v>267</v>
      </c>
      <c r="C208" s="101" t="s">
        <v>124</v>
      </c>
      <c r="D208" s="42">
        <v>0</v>
      </c>
      <c r="E208" s="42">
        <v>0</v>
      </c>
      <c r="F208" s="43">
        <f>D208*E208</f>
        <v>0</v>
      </c>
      <c r="G208" s="44"/>
    </row>
    <row r="209" spans="1:7" s="55" customFormat="1" ht="11.25">
      <c r="A209" s="50"/>
      <c r="B209" s="51" t="s">
        <v>268</v>
      </c>
      <c r="C209" s="52" t="s">
        <v>28</v>
      </c>
      <c r="D209" s="53">
        <v>0</v>
      </c>
      <c r="E209" s="53">
        <v>0</v>
      </c>
      <c r="F209" s="43">
        <f>D209*E209</f>
        <v>0</v>
      </c>
      <c r="G209" s="54"/>
    </row>
    <row r="210" spans="1:7" s="24" customFormat="1" ht="11.25">
      <c r="A210" s="100"/>
      <c r="B210" s="86" t="s">
        <v>26</v>
      </c>
      <c r="C210" s="27"/>
      <c r="D210" s="42"/>
      <c r="E210" s="42"/>
      <c r="F210" s="43"/>
      <c r="G210" s="62"/>
    </row>
    <row r="211" spans="1:7" s="7" customFormat="1" ht="12">
      <c r="A211" s="93" t="s">
        <v>269</v>
      </c>
      <c r="B211" s="94" t="s">
        <v>270</v>
      </c>
      <c r="C211" s="105"/>
      <c r="D211" s="96"/>
      <c r="E211" s="96"/>
      <c r="F211" s="98">
        <f>F297+F275+F237+F212</f>
        <v>0</v>
      </c>
      <c r="G211" s="106"/>
    </row>
    <row r="212" spans="1:7" s="24" customFormat="1" ht="11.25">
      <c r="A212" s="72" t="s">
        <v>271</v>
      </c>
      <c r="B212" s="73" t="s">
        <v>272</v>
      </c>
      <c r="C212" s="27"/>
      <c r="D212" s="42"/>
      <c r="E212" s="42"/>
      <c r="F212" s="43">
        <f>F213+F226</f>
        <v>0</v>
      </c>
      <c r="G212" s="62"/>
    </row>
    <row r="213" spans="1:7" s="68" customFormat="1" ht="11.25">
      <c r="A213" s="78" t="s">
        <v>273</v>
      </c>
      <c r="B213" s="79" t="s">
        <v>274</v>
      </c>
      <c r="C213" s="113"/>
      <c r="D213" s="66"/>
      <c r="E213" s="66"/>
      <c r="F213" s="58">
        <f>SUM(F214:F225)</f>
        <v>0</v>
      </c>
      <c r="G213" s="67"/>
    </row>
    <row r="214" spans="1:7" s="24" customFormat="1" ht="11.25">
      <c r="A214" s="50"/>
      <c r="B214" s="86" t="s">
        <v>275</v>
      </c>
      <c r="C214" s="133" t="s">
        <v>124</v>
      </c>
      <c r="D214" s="134">
        <v>0</v>
      </c>
      <c r="E214" s="135">
        <v>0</v>
      </c>
      <c r="F214" s="43">
        <f t="shared" ref="F214:F225" si="3">D214*E214</f>
        <v>0</v>
      </c>
      <c r="G214" s="44"/>
    </row>
    <row r="215" spans="1:7" s="24" customFormat="1" ht="11.25" customHeight="1">
      <c r="A215" s="50"/>
      <c r="B215" s="51" t="s">
        <v>276</v>
      </c>
      <c r="C215" s="133" t="s">
        <v>124</v>
      </c>
      <c r="D215" s="134">
        <v>0</v>
      </c>
      <c r="E215" s="135">
        <v>0</v>
      </c>
      <c r="F215" s="43">
        <f t="shared" si="3"/>
        <v>0</v>
      </c>
      <c r="G215" s="44"/>
    </row>
    <row r="216" spans="1:7" s="24" customFormat="1" ht="11.25" customHeight="1">
      <c r="A216" s="50"/>
      <c r="B216" s="51" t="s">
        <v>277</v>
      </c>
      <c r="C216" s="133" t="s">
        <v>124</v>
      </c>
      <c r="D216" s="134">
        <v>0</v>
      </c>
      <c r="E216" s="135">
        <v>0</v>
      </c>
      <c r="F216" s="43">
        <f t="shared" si="3"/>
        <v>0</v>
      </c>
      <c r="G216" s="44"/>
    </row>
    <row r="217" spans="1:7" s="24" customFormat="1" ht="11.25">
      <c r="A217" s="50"/>
      <c r="B217" s="51" t="s">
        <v>278</v>
      </c>
      <c r="C217" s="133" t="s">
        <v>124</v>
      </c>
      <c r="D217" s="134">
        <v>0</v>
      </c>
      <c r="E217" s="135">
        <v>0</v>
      </c>
      <c r="F217" s="43">
        <f t="shared" si="3"/>
        <v>0</v>
      </c>
      <c r="G217" s="44"/>
    </row>
    <row r="218" spans="1:7" s="24" customFormat="1" ht="11.25">
      <c r="A218" s="50"/>
      <c r="B218" s="51" t="s">
        <v>279</v>
      </c>
      <c r="C218" s="133" t="s">
        <v>124</v>
      </c>
      <c r="D218" s="134">
        <v>0</v>
      </c>
      <c r="E218" s="135">
        <v>0</v>
      </c>
      <c r="F218" s="43">
        <f t="shared" si="3"/>
        <v>0</v>
      </c>
      <c r="G218" s="44"/>
    </row>
    <row r="219" spans="1:7" s="24" customFormat="1" ht="11.25">
      <c r="A219" s="50"/>
      <c r="B219" s="51" t="s">
        <v>280</v>
      </c>
      <c r="C219" s="133" t="s">
        <v>124</v>
      </c>
      <c r="D219" s="134">
        <v>0</v>
      </c>
      <c r="E219" s="135">
        <v>0</v>
      </c>
      <c r="F219" s="43">
        <f t="shared" si="3"/>
        <v>0</v>
      </c>
      <c r="G219" s="44"/>
    </row>
    <row r="220" spans="1:7" s="24" customFormat="1" ht="11.25">
      <c r="A220" s="50"/>
      <c r="B220" s="51" t="s">
        <v>281</v>
      </c>
      <c r="C220" s="133" t="s">
        <v>19</v>
      </c>
      <c r="D220" s="134">
        <v>0</v>
      </c>
      <c r="E220" s="135">
        <v>0</v>
      </c>
      <c r="F220" s="43">
        <f t="shared" si="3"/>
        <v>0</v>
      </c>
      <c r="G220" s="44"/>
    </row>
    <row r="221" spans="1:7" s="24" customFormat="1" ht="11.25">
      <c r="A221" s="50"/>
      <c r="B221" s="51" t="s">
        <v>282</v>
      </c>
      <c r="C221" s="133" t="s">
        <v>124</v>
      </c>
      <c r="D221" s="134">
        <v>0</v>
      </c>
      <c r="E221" s="135">
        <v>0</v>
      </c>
      <c r="F221" s="43">
        <f t="shared" si="3"/>
        <v>0</v>
      </c>
      <c r="G221" s="44"/>
    </row>
    <row r="222" spans="1:7" s="24" customFormat="1" ht="11.25">
      <c r="A222" s="50"/>
      <c r="B222" s="51" t="s">
        <v>283</v>
      </c>
      <c r="C222" s="133" t="s">
        <v>19</v>
      </c>
      <c r="D222" s="134">
        <v>0</v>
      </c>
      <c r="E222" s="135">
        <v>0</v>
      </c>
      <c r="F222" s="43">
        <f t="shared" si="3"/>
        <v>0</v>
      </c>
      <c r="G222" s="44"/>
    </row>
    <row r="223" spans="1:7" s="24" customFormat="1" ht="11.25">
      <c r="A223" s="50"/>
      <c r="B223" s="51" t="s">
        <v>284</v>
      </c>
      <c r="C223" s="133" t="s">
        <v>19</v>
      </c>
      <c r="D223" s="134">
        <v>0</v>
      </c>
      <c r="E223" s="135">
        <v>0</v>
      </c>
      <c r="F223" s="43">
        <f t="shared" si="3"/>
        <v>0</v>
      </c>
      <c r="G223" s="44"/>
    </row>
    <row r="224" spans="1:7" s="24" customFormat="1" ht="11.25">
      <c r="A224" s="50"/>
      <c r="B224" s="51" t="s">
        <v>285</v>
      </c>
      <c r="C224" s="133" t="s">
        <v>124</v>
      </c>
      <c r="D224" s="134">
        <v>0</v>
      </c>
      <c r="E224" s="135">
        <v>0</v>
      </c>
      <c r="F224" s="43">
        <f t="shared" si="3"/>
        <v>0</v>
      </c>
      <c r="G224" s="44"/>
    </row>
    <row r="225" spans="1:8" s="24" customFormat="1" ht="11.25">
      <c r="A225" s="50"/>
      <c r="B225" s="51" t="s">
        <v>286</v>
      </c>
      <c r="C225" s="133" t="s">
        <v>124</v>
      </c>
      <c r="D225" s="134">
        <v>0</v>
      </c>
      <c r="E225" s="135">
        <v>0</v>
      </c>
      <c r="F225" s="43">
        <f t="shared" si="3"/>
        <v>0</v>
      </c>
      <c r="G225" s="44"/>
    </row>
    <row r="226" spans="1:8" s="68" customFormat="1" ht="11.25" customHeight="1">
      <c r="A226" s="78" t="s">
        <v>287</v>
      </c>
      <c r="B226" s="79" t="s">
        <v>288</v>
      </c>
      <c r="C226" s="136"/>
      <c r="D226" s="137"/>
      <c r="E226" s="137"/>
      <c r="F226" s="58">
        <f>SUM(F227:F236)</f>
        <v>0</v>
      </c>
      <c r="G226" s="67"/>
      <c r="H226" s="24"/>
    </row>
    <row r="227" spans="1:8" s="24" customFormat="1" ht="11.25" customHeight="1">
      <c r="A227" s="50"/>
      <c r="B227" s="51" t="s">
        <v>289</v>
      </c>
      <c r="C227" s="133" t="s">
        <v>124</v>
      </c>
      <c r="D227" s="134">
        <v>0</v>
      </c>
      <c r="E227" s="135">
        <v>0</v>
      </c>
      <c r="F227" s="43">
        <f t="shared" ref="F227:F235" si="4">D227*E227</f>
        <v>0</v>
      </c>
      <c r="G227" s="44"/>
    </row>
    <row r="228" spans="1:8" s="24" customFormat="1" ht="11.25">
      <c r="A228" s="50"/>
      <c r="B228" s="51" t="s">
        <v>290</v>
      </c>
      <c r="C228" s="133" t="s">
        <v>124</v>
      </c>
      <c r="D228" s="134">
        <v>0</v>
      </c>
      <c r="E228" s="135">
        <v>0</v>
      </c>
      <c r="F228" s="43">
        <f t="shared" si="4"/>
        <v>0</v>
      </c>
      <c r="G228" s="44"/>
    </row>
    <row r="229" spans="1:8" s="24" customFormat="1" ht="22.5" customHeight="1">
      <c r="A229" s="50"/>
      <c r="B229" s="86" t="s">
        <v>291</v>
      </c>
      <c r="C229" s="133" t="s">
        <v>124</v>
      </c>
      <c r="D229" s="134">
        <v>0</v>
      </c>
      <c r="E229" s="135">
        <v>0</v>
      </c>
      <c r="F229" s="43">
        <f t="shared" si="4"/>
        <v>0</v>
      </c>
      <c r="G229" s="44"/>
    </row>
    <row r="230" spans="1:8" s="24" customFormat="1" ht="11.25">
      <c r="A230" s="50"/>
      <c r="B230" s="86" t="s">
        <v>286</v>
      </c>
      <c r="C230" s="133" t="s">
        <v>124</v>
      </c>
      <c r="D230" s="134">
        <v>0</v>
      </c>
      <c r="E230" s="135">
        <v>0</v>
      </c>
      <c r="F230" s="43">
        <f t="shared" si="4"/>
        <v>0</v>
      </c>
      <c r="G230" s="44"/>
    </row>
    <row r="231" spans="1:8" s="24" customFormat="1" ht="11.25" customHeight="1">
      <c r="A231" s="50"/>
      <c r="B231" s="86" t="s">
        <v>286</v>
      </c>
      <c r="C231" s="133" t="s">
        <v>124</v>
      </c>
      <c r="D231" s="134">
        <v>0</v>
      </c>
      <c r="E231" s="135">
        <v>0</v>
      </c>
      <c r="F231" s="43">
        <f t="shared" si="4"/>
        <v>0</v>
      </c>
      <c r="G231" s="44"/>
    </row>
    <row r="232" spans="1:8" s="24" customFormat="1" ht="11.25" customHeight="1">
      <c r="A232" s="50"/>
      <c r="B232" s="86" t="s">
        <v>292</v>
      </c>
      <c r="C232" s="133" t="s">
        <v>124</v>
      </c>
      <c r="D232" s="134">
        <v>0</v>
      </c>
      <c r="E232" s="135">
        <v>0</v>
      </c>
      <c r="F232" s="43">
        <f t="shared" si="4"/>
        <v>0</v>
      </c>
      <c r="G232" s="44"/>
    </row>
    <row r="233" spans="1:8" s="24" customFormat="1" ht="22.5">
      <c r="A233" s="50"/>
      <c r="B233" s="86" t="s">
        <v>293</v>
      </c>
      <c r="C233" s="133" t="s">
        <v>19</v>
      </c>
      <c r="D233" s="134">
        <v>0</v>
      </c>
      <c r="E233" s="135">
        <v>0</v>
      </c>
      <c r="F233" s="43">
        <f t="shared" si="4"/>
        <v>0</v>
      </c>
      <c r="G233" s="44"/>
    </row>
    <row r="234" spans="1:8" s="24" customFormat="1" ht="11.25" customHeight="1">
      <c r="A234" s="50"/>
      <c r="B234" s="86" t="s">
        <v>294</v>
      </c>
      <c r="C234" s="133" t="s">
        <v>19</v>
      </c>
      <c r="D234" s="134">
        <v>0</v>
      </c>
      <c r="E234" s="135">
        <v>0</v>
      </c>
      <c r="F234" s="43">
        <f t="shared" si="4"/>
        <v>0</v>
      </c>
      <c r="G234" s="44"/>
    </row>
    <row r="235" spans="1:8" s="24" customFormat="1" ht="22.5">
      <c r="A235" s="50"/>
      <c r="B235" s="86" t="s">
        <v>295</v>
      </c>
      <c r="C235" s="133" t="s">
        <v>19</v>
      </c>
      <c r="D235" s="134">
        <v>0</v>
      </c>
      <c r="E235" s="135">
        <v>0</v>
      </c>
      <c r="F235" s="43">
        <f t="shared" si="4"/>
        <v>0</v>
      </c>
      <c r="G235" s="44"/>
    </row>
    <row r="236" spans="1:8" s="24" customFormat="1" ht="11.25">
      <c r="A236" s="85" t="s">
        <v>26</v>
      </c>
      <c r="B236" s="86"/>
      <c r="C236" s="138"/>
      <c r="D236" s="139"/>
      <c r="E236" s="139"/>
      <c r="F236" s="43"/>
      <c r="G236" s="62"/>
    </row>
    <row r="237" spans="1:8" s="31" customFormat="1" ht="11.25">
      <c r="A237" s="72" t="s">
        <v>296</v>
      </c>
      <c r="B237" s="73" t="s">
        <v>297</v>
      </c>
      <c r="C237" s="138"/>
      <c r="D237" s="139"/>
      <c r="E237" s="139"/>
      <c r="F237" s="29">
        <f>F238+F255</f>
        <v>0</v>
      </c>
      <c r="G237" s="59"/>
      <c r="H237" s="24"/>
    </row>
    <row r="238" spans="1:8" s="31" customFormat="1" ht="11.25">
      <c r="A238" s="72"/>
      <c r="B238" s="73" t="s">
        <v>298</v>
      </c>
      <c r="C238" s="136"/>
      <c r="D238" s="137"/>
      <c r="E238" s="137"/>
      <c r="F238" s="29">
        <f>F239+F249+F250</f>
        <v>0</v>
      </c>
      <c r="G238" s="59"/>
      <c r="H238" s="24"/>
    </row>
    <row r="239" spans="1:8" s="68" customFormat="1" ht="11.25">
      <c r="A239" s="78" t="s">
        <v>299</v>
      </c>
      <c r="B239" s="79" t="s">
        <v>300</v>
      </c>
      <c r="D239" s="140"/>
      <c r="E239" s="140"/>
      <c r="F239" s="58">
        <f>SUM(F240:F244)</f>
        <v>0</v>
      </c>
      <c r="G239" s="67"/>
      <c r="H239" s="24"/>
    </row>
    <row r="240" spans="1:8" s="68" customFormat="1" ht="11.25">
      <c r="A240" s="78"/>
      <c r="B240" s="86" t="s">
        <v>301</v>
      </c>
      <c r="C240" s="68" t="s">
        <v>124</v>
      </c>
      <c r="D240" s="140">
        <v>0</v>
      </c>
      <c r="E240" s="140">
        <v>0</v>
      </c>
      <c r="F240" s="58">
        <f>F245</f>
        <v>0</v>
      </c>
      <c r="G240" s="67"/>
      <c r="H240" s="24"/>
    </row>
    <row r="241" spans="1:8" s="68" customFormat="1" ht="11.25">
      <c r="A241" s="78"/>
      <c r="B241" s="86" t="s">
        <v>302</v>
      </c>
      <c r="C241" s="68" t="s">
        <v>124</v>
      </c>
      <c r="D241" s="140">
        <v>0</v>
      </c>
      <c r="E241" s="140">
        <v>0</v>
      </c>
      <c r="F241" s="58">
        <f>F246</f>
        <v>0</v>
      </c>
      <c r="G241" s="67"/>
      <c r="H241" s="24"/>
    </row>
    <row r="242" spans="1:8" s="68" customFormat="1" ht="11.25">
      <c r="A242" s="78"/>
      <c r="B242" s="86" t="s">
        <v>303</v>
      </c>
      <c r="C242" s="68" t="s">
        <v>124</v>
      </c>
      <c r="D242" s="140">
        <v>0</v>
      </c>
      <c r="E242" s="140">
        <v>0</v>
      </c>
      <c r="F242" s="58">
        <f>F247</f>
        <v>0</v>
      </c>
      <c r="G242" s="67"/>
      <c r="H242" s="24"/>
    </row>
    <row r="243" spans="1:8" s="68" customFormat="1" ht="11.25">
      <c r="A243" s="78"/>
      <c r="B243" s="86" t="s">
        <v>304</v>
      </c>
      <c r="C243" s="68" t="s">
        <v>124</v>
      </c>
      <c r="D243" s="140">
        <v>0</v>
      </c>
      <c r="E243" s="140">
        <v>0</v>
      </c>
      <c r="F243" s="58">
        <f>F248</f>
        <v>0</v>
      </c>
      <c r="G243" s="67"/>
      <c r="H243" s="24"/>
    </row>
    <row r="244" spans="1:8" s="24" customFormat="1" ht="22.5" customHeight="1">
      <c r="A244" s="50"/>
      <c r="B244" s="71" t="s">
        <v>305</v>
      </c>
      <c r="C244" s="133" t="s">
        <v>124</v>
      </c>
      <c r="D244" s="134">
        <v>0</v>
      </c>
      <c r="E244" s="135">
        <v>0</v>
      </c>
      <c r="F244" s="58">
        <f>F249</f>
        <v>0</v>
      </c>
      <c r="G244" s="44"/>
    </row>
    <row r="245" spans="1:8" s="68" customFormat="1" ht="11.25">
      <c r="A245" s="78" t="s">
        <v>306</v>
      </c>
      <c r="B245" s="79" t="s">
        <v>307</v>
      </c>
      <c r="D245" s="140"/>
      <c r="E245" s="140"/>
      <c r="F245" s="140">
        <f>SUM(F246:F249)</f>
        <v>0</v>
      </c>
      <c r="G245" s="67"/>
      <c r="H245" s="24"/>
    </row>
    <row r="246" spans="1:8" s="68" customFormat="1" ht="11.25">
      <c r="A246" s="78"/>
      <c r="B246" s="86" t="s">
        <v>308</v>
      </c>
      <c r="C246" s="68" t="s">
        <v>19</v>
      </c>
      <c r="D246" s="140">
        <v>0</v>
      </c>
      <c r="E246" s="140">
        <v>0</v>
      </c>
      <c r="F246" s="88">
        <f>D246*E246</f>
        <v>0</v>
      </c>
      <c r="G246" s="67"/>
      <c r="H246" s="24"/>
    </row>
    <row r="247" spans="1:8" s="68" customFormat="1" ht="11.25">
      <c r="A247" s="78"/>
      <c r="B247" s="86" t="s">
        <v>309</v>
      </c>
      <c r="C247" s="68" t="s">
        <v>19</v>
      </c>
      <c r="D247" s="140">
        <v>0</v>
      </c>
      <c r="E247" s="140">
        <v>0</v>
      </c>
      <c r="F247" s="88">
        <f>D247*E247</f>
        <v>0</v>
      </c>
      <c r="G247" s="67"/>
      <c r="H247" s="24"/>
    </row>
    <row r="248" spans="1:8" s="68" customFormat="1" ht="11.25">
      <c r="A248" s="78"/>
      <c r="B248" s="86" t="s">
        <v>310</v>
      </c>
      <c r="C248" s="68" t="s">
        <v>124</v>
      </c>
      <c r="D248" s="140">
        <v>0</v>
      </c>
      <c r="E248" s="140">
        <v>0</v>
      </c>
      <c r="F248" s="88">
        <f>D248*E248</f>
        <v>0</v>
      </c>
      <c r="G248" s="67"/>
      <c r="H248" s="24"/>
    </row>
    <row r="249" spans="1:8" s="24" customFormat="1" ht="11.25">
      <c r="A249" s="50"/>
      <c r="B249" s="71" t="s">
        <v>311</v>
      </c>
      <c r="C249" s="133" t="s">
        <v>19</v>
      </c>
      <c r="D249" s="134">
        <v>0</v>
      </c>
      <c r="E249" s="135">
        <v>0</v>
      </c>
      <c r="F249" s="43">
        <f>D249*E249</f>
        <v>0</v>
      </c>
      <c r="G249" s="44"/>
    </row>
    <row r="250" spans="1:8" s="68" customFormat="1" ht="11.25">
      <c r="A250" s="78" t="s">
        <v>312</v>
      </c>
      <c r="B250" s="79" t="s">
        <v>313</v>
      </c>
      <c r="D250" s="140"/>
      <c r="E250" s="140"/>
      <c r="F250" s="58">
        <f>F251+F252+F253+F254</f>
        <v>0</v>
      </c>
      <c r="G250" s="67"/>
      <c r="H250" s="24"/>
    </row>
    <row r="251" spans="1:8" s="24" customFormat="1" ht="11.25" customHeight="1">
      <c r="A251" s="50"/>
      <c r="B251" s="51" t="s">
        <v>314</v>
      </c>
      <c r="C251" s="133" t="s">
        <v>19</v>
      </c>
      <c r="D251" s="134">
        <v>0</v>
      </c>
      <c r="E251" s="135">
        <v>0</v>
      </c>
      <c r="F251" s="43">
        <f>D251*E251</f>
        <v>0</v>
      </c>
      <c r="G251" s="44"/>
    </row>
    <row r="252" spans="1:8" s="24" customFormat="1" ht="11.25" customHeight="1">
      <c r="A252" s="50"/>
      <c r="B252" s="51" t="s">
        <v>315</v>
      </c>
      <c r="C252" s="133" t="s">
        <v>19</v>
      </c>
      <c r="D252" s="134">
        <v>0</v>
      </c>
      <c r="E252" s="135">
        <v>0</v>
      </c>
      <c r="F252" s="43">
        <f>D252*E252</f>
        <v>0</v>
      </c>
      <c r="G252" s="44"/>
    </row>
    <row r="253" spans="1:8" s="24" customFormat="1" ht="11.25">
      <c r="A253" s="50"/>
      <c r="B253" s="71" t="s">
        <v>316</v>
      </c>
      <c r="C253" s="133" t="s">
        <v>124</v>
      </c>
      <c r="D253" s="134">
        <v>0</v>
      </c>
      <c r="E253" s="135">
        <v>0</v>
      </c>
      <c r="F253" s="43">
        <f>D253*E253</f>
        <v>0</v>
      </c>
      <c r="G253" s="44"/>
    </row>
    <row r="254" spans="1:8" s="24" customFormat="1" ht="11.25">
      <c r="A254" s="50"/>
      <c r="B254" s="51" t="s">
        <v>317</v>
      </c>
      <c r="C254" s="133" t="s">
        <v>19</v>
      </c>
      <c r="D254" s="134">
        <v>0</v>
      </c>
      <c r="E254" s="135">
        <v>0</v>
      </c>
      <c r="F254" s="43">
        <f>D254*E254</f>
        <v>0</v>
      </c>
      <c r="G254" s="44"/>
    </row>
    <row r="255" spans="1:8" s="31" customFormat="1" ht="11.25">
      <c r="A255" s="72"/>
      <c r="B255" s="141" t="s">
        <v>318</v>
      </c>
      <c r="C255" s="27"/>
      <c r="D255" s="57"/>
      <c r="E255" s="57"/>
      <c r="F255" s="29">
        <f>F256+F259</f>
        <v>0</v>
      </c>
      <c r="G255" s="59"/>
      <c r="H255" s="24"/>
    </row>
    <row r="256" spans="1:8" s="68" customFormat="1" ht="11.25">
      <c r="A256" s="78" t="s">
        <v>319</v>
      </c>
      <c r="B256" s="79" t="s">
        <v>320</v>
      </c>
      <c r="C256" s="113"/>
      <c r="D256" s="66"/>
      <c r="E256" s="66"/>
      <c r="F256" s="58">
        <f>SUM(F257:F258)</f>
        <v>0</v>
      </c>
      <c r="G256" s="67"/>
      <c r="H256" s="24"/>
    </row>
    <row r="257" spans="1:8" s="24" customFormat="1" ht="11.25">
      <c r="A257" s="50"/>
      <c r="B257" s="51" t="s">
        <v>321</v>
      </c>
      <c r="C257" s="101" t="s">
        <v>19</v>
      </c>
      <c r="D257" s="42">
        <v>0</v>
      </c>
      <c r="E257" s="42">
        <v>0</v>
      </c>
      <c r="F257" s="43">
        <f>D257*E257</f>
        <v>0</v>
      </c>
      <c r="G257" s="44"/>
    </row>
    <row r="258" spans="1:8" s="24" customFormat="1" ht="11.25">
      <c r="A258" s="50"/>
      <c r="B258" s="51" t="s">
        <v>322</v>
      </c>
      <c r="C258" s="101" t="s">
        <v>19</v>
      </c>
      <c r="D258" s="42">
        <v>0</v>
      </c>
      <c r="E258" s="42">
        <v>0</v>
      </c>
      <c r="F258" s="43">
        <f>D258*E258</f>
        <v>0</v>
      </c>
      <c r="G258" s="44"/>
    </row>
    <row r="259" spans="1:8" s="68" customFormat="1" ht="11.25">
      <c r="A259" s="78" t="s">
        <v>323</v>
      </c>
      <c r="B259" s="64" t="s">
        <v>324</v>
      </c>
      <c r="C259" s="99"/>
      <c r="D259" s="66"/>
      <c r="E259" s="140"/>
      <c r="F259" s="58">
        <f>SUM(F260:F273)</f>
        <v>0</v>
      </c>
      <c r="G259" s="67"/>
      <c r="H259" s="24"/>
    </row>
    <row r="260" spans="1:8" s="24" customFormat="1" ht="11.25">
      <c r="A260" s="50"/>
      <c r="B260" s="51" t="s">
        <v>325</v>
      </c>
      <c r="C260" s="101" t="s">
        <v>19</v>
      </c>
      <c r="D260" s="42">
        <v>0</v>
      </c>
      <c r="E260" s="42">
        <v>0</v>
      </c>
      <c r="F260" s="43">
        <f t="shared" ref="F260:F273" si="5">D260*E260</f>
        <v>0</v>
      </c>
      <c r="G260" s="44"/>
    </row>
    <row r="261" spans="1:8" s="24" customFormat="1" ht="11.25">
      <c r="A261" s="50"/>
      <c r="B261" s="51" t="s">
        <v>326</v>
      </c>
      <c r="C261" s="101" t="s">
        <v>327</v>
      </c>
      <c r="D261" s="42">
        <v>0</v>
      </c>
      <c r="E261" s="42">
        <v>0</v>
      </c>
      <c r="F261" s="88">
        <f t="shared" si="5"/>
        <v>0</v>
      </c>
      <c r="G261" s="44"/>
    </row>
    <row r="262" spans="1:8" s="24" customFormat="1" ht="11.25">
      <c r="A262" s="50"/>
      <c r="B262" s="51" t="s">
        <v>328</v>
      </c>
      <c r="C262" s="101" t="s">
        <v>19</v>
      </c>
      <c r="D262" s="42">
        <v>0</v>
      </c>
      <c r="E262" s="42">
        <v>0</v>
      </c>
      <c r="F262" s="43">
        <f t="shared" si="5"/>
        <v>0</v>
      </c>
      <c r="G262" s="44"/>
    </row>
    <row r="263" spans="1:8" s="24" customFormat="1" ht="11.25">
      <c r="A263" s="50"/>
      <c r="B263" s="51" t="s">
        <v>329</v>
      </c>
      <c r="C263" s="101" t="s">
        <v>19</v>
      </c>
      <c r="D263" s="42">
        <v>0</v>
      </c>
      <c r="E263" s="42">
        <v>0</v>
      </c>
      <c r="F263" s="43">
        <f t="shared" si="5"/>
        <v>0</v>
      </c>
      <c r="G263" s="44"/>
    </row>
    <row r="264" spans="1:8" s="24" customFormat="1" ht="11.25">
      <c r="A264" s="50"/>
      <c r="B264" s="51" t="s">
        <v>330</v>
      </c>
      <c r="C264" s="101" t="s">
        <v>124</v>
      </c>
      <c r="D264" s="42">
        <v>0</v>
      </c>
      <c r="E264" s="42">
        <v>0</v>
      </c>
      <c r="F264" s="43">
        <f t="shared" si="5"/>
        <v>0</v>
      </c>
      <c r="G264" s="44"/>
    </row>
    <row r="265" spans="1:8" s="24" customFormat="1" ht="11.25">
      <c r="A265" s="50"/>
      <c r="B265" s="51" t="s">
        <v>331</v>
      </c>
      <c r="C265" s="101" t="s">
        <v>19</v>
      </c>
      <c r="D265" s="42">
        <v>0</v>
      </c>
      <c r="E265" s="42">
        <v>0</v>
      </c>
      <c r="F265" s="43">
        <f t="shared" si="5"/>
        <v>0</v>
      </c>
      <c r="G265" s="44"/>
    </row>
    <row r="266" spans="1:8" s="24" customFormat="1" ht="11.25">
      <c r="A266" s="50"/>
      <c r="B266" s="51" t="s">
        <v>332</v>
      </c>
      <c r="C266" s="101" t="s">
        <v>19</v>
      </c>
      <c r="D266" s="42">
        <v>0</v>
      </c>
      <c r="E266" s="42">
        <v>0</v>
      </c>
      <c r="F266" s="43">
        <f t="shared" si="5"/>
        <v>0</v>
      </c>
      <c r="G266" s="44"/>
    </row>
    <row r="267" spans="1:8" s="24" customFormat="1" ht="22.5">
      <c r="A267" s="50"/>
      <c r="B267" s="71" t="s">
        <v>333</v>
      </c>
      <c r="C267" s="101" t="s">
        <v>19</v>
      </c>
      <c r="D267" s="42">
        <v>0</v>
      </c>
      <c r="E267" s="42">
        <v>0</v>
      </c>
      <c r="F267" s="43">
        <f t="shared" si="5"/>
        <v>0</v>
      </c>
      <c r="G267" s="44"/>
    </row>
    <row r="268" spans="1:8" s="24" customFormat="1" ht="11.25">
      <c r="A268" s="50"/>
      <c r="B268" s="71" t="s">
        <v>334</v>
      </c>
      <c r="C268" s="101" t="s">
        <v>15</v>
      </c>
      <c r="D268" s="42">
        <v>0</v>
      </c>
      <c r="E268" s="42">
        <v>0</v>
      </c>
      <c r="F268" s="43">
        <f t="shared" si="5"/>
        <v>0</v>
      </c>
      <c r="G268" s="44"/>
    </row>
    <row r="269" spans="1:8" s="24" customFormat="1" ht="11.25">
      <c r="A269" s="50"/>
      <c r="B269" s="71" t="s">
        <v>335</v>
      </c>
      <c r="C269" s="101" t="s">
        <v>15</v>
      </c>
      <c r="D269" s="42">
        <v>0</v>
      </c>
      <c r="E269" s="42">
        <v>0</v>
      </c>
      <c r="F269" s="43">
        <f t="shared" si="5"/>
        <v>0</v>
      </c>
      <c r="G269" s="44"/>
    </row>
    <row r="270" spans="1:8" s="24" customFormat="1" ht="11.25">
      <c r="A270" s="50"/>
      <c r="B270" s="71" t="s">
        <v>336</v>
      </c>
      <c r="C270" s="101" t="s">
        <v>19</v>
      </c>
      <c r="D270" s="42">
        <v>0</v>
      </c>
      <c r="E270" s="42">
        <v>0</v>
      </c>
      <c r="F270" s="43">
        <f t="shared" si="5"/>
        <v>0</v>
      </c>
      <c r="G270" s="44"/>
    </row>
    <row r="271" spans="1:8" s="24" customFormat="1" ht="11.25">
      <c r="A271" s="50"/>
      <c r="B271" s="51" t="s">
        <v>337</v>
      </c>
      <c r="C271" s="101" t="s">
        <v>124</v>
      </c>
      <c r="D271" s="42">
        <v>0</v>
      </c>
      <c r="E271" s="42">
        <v>0</v>
      </c>
      <c r="F271" s="43">
        <f t="shared" si="5"/>
        <v>0</v>
      </c>
      <c r="G271" s="44"/>
    </row>
    <row r="272" spans="1:8" s="24" customFormat="1" ht="11.25">
      <c r="A272" s="50"/>
      <c r="B272" s="51" t="s">
        <v>338</v>
      </c>
      <c r="C272" s="101" t="s">
        <v>15</v>
      </c>
      <c r="D272" s="42">
        <v>0</v>
      </c>
      <c r="E272" s="42">
        <v>0</v>
      </c>
      <c r="F272" s="43">
        <f t="shared" si="5"/>
        <v>0</v>
      </c>
      <c r="G272" s="44"/>
    </row>
    <row r="273" spans="1:8" s="24" customFormat="1" ht="11.25">
      <c r="A273" s="50"/>
      <c r="B273" s="51" t="s">
        <v>339</v>
      </c>
      <c r="C273" s="101" t="s">
        <v>124</v>
      </c>
      <c r="D273" s="42">
        <v>0</v>
      </c>
      <c r="E273" s="42">
        <v>0</v>
      </c>
      <c r="F273" s="43">
        <f t="shared" si="5"/>
        <v>0</v>
      </c>
      <c r="G273" s="44"/>
    </row>
    <row r="274" spans="1:8" s="24" customFormat="1" ht="11.25">
      <c r="A274" s="85" t="s">
        <v>26</v>
      </c>
      <c r="B274" s="86"/>
      <c r="C274" s="27"/>
      <c r="D274" s="42"/>
      <c r="E274" s="42"/>
      <c r="F274" s="43"/>
      <c r="G274" s="62"/>
    </row>
    <row r="275" spans="1:8" s="24" customFormat="1" ht="11.25">
      <c r="A275" s="72" t="s">
        <v>340</v>
      </c>
      <c r="B275" s="73" t="s">
        <v>341</v>
      </c>
      <c r="C275" s="27"/>
      <c r="D275" s="42"/>
      <c r="E275" s="42"/>
      <c r="F275" s="43">
        <f>F276+F284+F285+F288+F293+F292</f>
        <v>0</v>
      </c>
      <c r="G275" s="62"/>
    </row>
    <row r="276" spans="1:8" s="68" customFormat="1" ht="11.25">
      <c r="A276" s="78" t="s">
        <v>342</v>
      </c>
      <c r="B276" s="79" t="s">
        <v>343</v>
      </c>
      <c r="C276" s="113"/>
      <c r="D276" s="66"/>
      <c r="E276" s="66"/>
      <c r="F276" s="58">
        <f>SUM(F277:F283)</f>
        <v>0</v>
      </c>
      <c r="G276" s="67"/>
    </row>
    <row r="277" spans="1:8" s="24" customFormat="1" ht="11.25">
      <c r="A277" s="72"/>
      <c r="B277" s="51" t="s">
        <v>344</v>
      </c>
      <c r="C277" s="101" t="s">
        <v>124</v>
      </c>
      <c r="D277" s="42">
        <v>0</v>
      </c>
      <c r="E277" s="42">
        <v>0</v>
      </c>
      <c r="F277" s="43">
        <f t="shared" ref="F277:F283" si="6">D277*E277</f>
        <v>0</v>
      </c>
      <c r="G277" s="44"/>
    </row>
    <row r="278" spans="1:8" s="24" customFormat="1" ht="11.25">
      <c r="A278" s="72"/>
      <c r="B278" s="51" t="s">
        <v>345</v>
      </c>
      <c r="C278" s="101" t="s">
        <v>124</v>
      </c>
      <c r="D278" s="42">
        <v>0</v>
      </c>
      <c r="E278" s="42">
        <v>0</v>
      </c>
      <c r="F278" s="43">
        <f t="shared" si="6"/>
        <v>0</v>
      </c>
      <c r="G278" s="44"/>
    </row>
    <row r="279" spans="1:8" s="55" customFormat="1" ht="11.25">
      <c r="A279" s="114"/>
      <c r="B279" s="118" t="s">
        <v>286</v>
      </c>
      <c r="C279" s="116" t="s">
        <v>124</v>
      </c>
      <c r="D279" s="117">
        <v>0</v>
      </c>
      <c r="E279" s="117">
        <v>0</v>
      </c>
      <c r="F279" s="43">
        <f t="shared" si="6"/>
        <v>0</v>
      </c>
      <c r="G279" s="54"/>
      <c r="H279" s="24"/>
    </row>
    <row r="280" spans="1:8" s="24" customFormat="1" ht="11.25">
      <c r="A280" s="72"/>
      <c r="B280" s="51" t="s">
        <v>286</v>
      </c>
      <c r="C280" s="101" t="s">
        <v>124</v>
      </c>
      <c r="D280" s="42">
        <v>0</v>
      </c>
      <c r="E280" s="42">
        <v>0</v>
      </c>
      <c r="F280" s="43">
        <f t="shared" si="6"/>
        <v>0</v>
      </c>
      <c r="G280" s="44"/>
    </row>
    <row r="281" spans="1:8" s="24" customFormat="1" ht="11.25">
      <c r="A281" s="72"/>
      <c r="B281" s="51" t="s">
        <v>346</v>
      </c>
      <c r="C281" s="101" t="s">
        <v>124</v>
      </c>
      <c r="D281" s="42">
        <v>0</v>
      </c>
      <c r="E281" s="42">
        <v>0</v>
      </c>
      <c r="F281" s="43">
        <f t="shared" si="6"/>
        <v>0</v>
      </c>
      <c r="G281" s="44"/>
    </row>
    <row r="282" spans="1:8" s="24" customFormat="1" ht="11.25">
      <c r="A282" s="72"/>
      <c r="B282" s="71" t="s">
        <v>347</v>
      </c>
      <c r="C282" s="101"/>
      <c r="D282" s="42">
        <v>0</v>
      </c>
      <c r="E282" s="42">
        <v>0</v>
      </c>
      <c r="F282" s="43">
        <f t="shared" si="6"/>
        <v>0</v>
      </c>
      <c r="G282" s="44"/>
    </row>
    <row r="283" spans="1:8" s="24" customFormat="1" ht="11.25">
      <c r="A283" s="72"/>
      <c r="B283" s="51" t="s">
        <v>348</v>
      </c>
      <c r="C283" s="101" t="s">
        <v>19</v>
      </c>
      <c r="D283" s="42">
        <v>0</v>
      </c>
      <c r="E283" s="42">
        <v>0</v>
      </c>
      <c r="F283" s="43">
        <f t="shared" si="6"/>
        <v>0</v>
      </c>
      <c r="G283" s="44"/>
    </row>
    <row r="284" spans="1:8" s="68" customFormat="1" ht="11.25">
      <c r="A284" s="78" t="s">
        <v>349</v>
      </c>
      <c r="B284" s="79" t="s">
        <v>350</v>
      </c>
      <c r="C284" s="113"/>
      <c r="D284" s="66"/>
      <c r="E284" s="66"/>
      <c r="F284" s="58">
        <v>0</v>
      </c>
      <c r="G284" s="67"/>
      <c r="H284" s="24"/>
    </row>
    <row r="285" spans="1:8" s="68" customFormat="1" ht="11.25">
      <c r="A285" s="78" t="s">
        <v>351</v>
      </c>
      <c r="B285" s="79" t="s">
        <v>352</v>
      </c>
      <c r="C285" s="113"/>
      <c r="D285" s="66"/>
      <c r="E285" s="66"/>
      <c r="F285" s="58">
        <f>SUM(F286:F287)</f>
        <v>0</v>
      </c>
      <c r="G285" s="67"/>
      <c r="H285" s="24"/>
    </row>
    <row r="286" spans="1:8" s="24" customFormat="1" ht="11.25">
      <c r="A286" s="72"/>
      <c r="B286" s="71" t="s">
        <v>353</v>
      </c>
      <c r="C286" s="101" t="s">
        <v>124</v>
      </c>
      <c r="D286" s="42">
        <v>0</v>
      </c>
      <c r="E286" s="42">
        <v>0</v>
      </c>
      <c r="F286" s="43">
        <f>D286*E286</f>
        <v>0</v>
      </c>
      <c r="G286" s="44"/>
    </row>
    <row r="287" spans="1:8" s="24" customFormat="1" ht="11.25">
      <c r="A287" s="72"/>
      <c r="B287" s="51" t="s">
        <v>354</v>
      </c>
      <c r="C287" s="101" t="s">
        <v>124</v>
      </c>
      <c r="D287" s="42">
        <v>0</v>
      </c>
      <c r="E287" s="42">
        <v>0</v>
      </c>
      <c r="F287" s="43">
        <f>D287*E287</f>
        <v>0</v>
      </c>
      <c r="G287" s="44"/>
    </row>
    <row r="288" spans="1:8" s="68" customFormat="1" ht="11.25">
      <c r="A288" s="78" t="s">
        <v>355</v>
      </c>
      <c r="B288" s="79" t="s">
        <v>356</v>
      </c>
      <c r="C288" s="113"/>
      <c r="D288" s="66"/>
      <c r="E288" s="66"/>
      <c r="F288" s="58">
        <f>SUM(F289:F291)</f>
        <v>0</v>
      </c>
      <c r="G288" s="67"/>
      <c r="H288" s="24"/>
    </row>
    <row r="289" spans="1:8" s="24" customFormat="1" ht="11.25">
      <c r="A289" s="72"/>
      <c r="B289" s="51" t="s">
        <v>357</v>
      </c>
      <c r="C289" s="101" t="s">
        <v>124</v>
      </c>
      <c r="D289" s="42">
        <v>0</v>
      </c>
      <c r="E289" s="42">
        <v>0</v>
      </c>
      <c r="F289" s="43">
        <f>D289*E289</f>
        <v>0</v>
      </c>
      <c r="G289" s="44"/>
    </row>
    <row r="290" spans="1:8" s="24" customFormat="1" ht="11.25">
      <c r="A290" s="72"/>
      <c r="B290" s="51" t="s">
        <v>358</v>
      </c>
      <c r="C290" s="101" t="s">
        <v>124</v>
      </c>
      <c r="D290" s="42">
        <v>0</v>
      </c>
      <c r="E290" s="42">
        <v>0</v>
      </c>
      <c r="F290" s="43">
        <f>D290*E290</f>
        <v>0</v>
      </c>
      <c r="G290" s="44"/>
    </row>
    <row r="291" spans="1:8" s="24" customFormat="1" ht="11.25">
      <c r="A291" s="72"/>
      <c r="B291" s="51" t="s">
        <v>359</v>
      </c>
      <c r="C291" s="101" t="s">
        <v>124</v>
      </c>
      <c r="D291" s="42">
        <v>0</v>
      </c>
      <c r="E291" s="42">
        <v>0</v>
      </c>
      <c r="F291" s="43">
        <f>D291*E291</f>
        <v>0</v>
      </c>
      <c r="G291" s="44"/>
    </row>
    <row r="292" spans="1:8" s="68" customFormat="1" ht="11.25">
      <c r="A292" s="78" t="s">
        <v>360</v>
      </c>
      <c r="B292" s="79" t="s">
        <v>361</v>
      </c>
      <c r="C292" s="113"/>
      <c r="D292" s="66"/>
      <c r="E292" s="66"/>
      <c r="F292" s="58"/>
      <c r="G292" s="67"/>
      <c r="H292" s="24"/>
    </row>
    <row r="293" spans="1:8" s="68" customFormat="1" ht="11.25">
      <c r="A293" s="78" t="s">
        <v>362</v>
      </c>
      <c r="B293" s="79" t="s">
        <v>363</v>
      </c>
      <c r="C293" s="113"/>
      <c r="D293" s="66"/>
      <c r="E293" s="66"/>
      <c r="F293" s="58">
        <f>SUM(F295:F296)</f>
        <v>0</v>
      </c>
      <c r="G293" s="67"/>
      <c r="H293" s="24"/>
    </row>
    <row r="294" spans="1:8" s="68" customFormat="1" ht="11.25">
      <c r="A294" s="78"/>
      <c r="B294" s="86" t="s">
        <v>364</v>
      </c>
      <c r="C294" s="113" t="s">
        <v>124</v>
      </c>
      <c r="D294" s="66">
        <v>0</v>
      </c>
      <c r="E294" s="66">
        <v>0</v>
      </c>
      <c r="F294" s="88">
        <f>D294*E294</f>
        <v>0</v>
      </c>
      <c r="G294" s="67"/>
      <c r="H294" s="24"/>
    </row>
    <row r="295" spans="1:8" s="24" customFormat="1" ht="22.5">
      <c r="A295" s="72"/>
      <c r="B295" s="71" t="s">
        <v>365</v>
      </c>
      <c r="C295" s="101" t="s">
        <v>124</v>
      </c>
      <c r="D295" s="42">
        <v>0</v>
      </c>
      <c r="E295" s="42">
        <v>0</v>
      </c>
      <c r="F295" s="43">
        <f>D295*E295</f>
        <v>0</v>
      </c>
      <c r="G295" s="44"/>
    </row>
    <row r="296" spans="1:8" s="24" customFormat="1" ht="11.25">
      <c r="A296" s="85" t="s">
        <v>26</v>
      </c>
      <c r="B296" s="86"/>
      <c r="C296" s="101"/>
      <c r="D296" s="42"/>
      <c r="E296" s="42"/>
      <c r="F296" s="43"/>
      <c r="G296" s="62"/>
    </row>
    <row r="297" spans="1:8" s="90" customFormat="1" ht="11.25">
      <c r="A297" s="72" t="s">
        <v>366</v>
      </c>
      <c r="B297" s="73" t="s">
        <v>367</v>
      </c>
      <c r="C297" s="109"/>
      <c r="D297" s="53"/>
      <c r="E297" s="53"/>
      <c r="F297" s="43">
        <f>F298</f>
        <v>0</v>
      </c>
      <c r="G297" s="89"/>
    </row>
    <row r="298" spans="1:8" s="90" customFormat="1" ht="11.25">
      <c r="A298" s="50" t="s">
        <v>368</v>
      </c>
      <c r="B298" s="108" t="s">
        <v>369</v>
      </c>
      <c r="C298" s="109"/>
      <c r="D298" s="53"/>
      <c r="E298" s="53"/>
      <c r="F298" s="88">
        <f>SUM(F299:F302)</f>
        <v>0</v>
      </c>
      <c r="G298" s="89"/>
    </row>
    <row r="299" spans="1:8" s="90" customFormat="1" ht="11.25">
      <c r="A299" s="50"/>
      <c r="B299" s="51" t="s">
        <v>370</v>
      </c>
      <c r="C299" s="52" t="s">
        <v>124</v>
      </c>
      <c r="D299" s="53">
        <v>0</v>
      </c>
      <c r="E299" s="53">
        <v>0</v>
      </c>
      <c r="F299" s="88">
        <f>D299*E299</f>
        <v>0</v>
      </c>
      <c r="G299" s="54"/>
    </row>
    <row r="300" spans="1:8" s="90" customFormat="1" ht="11.25">
      <c r="A300" s="50"/>
      <c r="B300" s="51" t="s">
        <v>371</v>
      </c>
      <c r="C300" s="52" t="s">
        <v>124</v>
      </c>
      <c r="D300" s="53">
        <v>0</v>
      </c>
      <c r="E300" s="53">
        <v>0</v>
      </c>
      <c r="F300" s="88">
        <f>D300*E300</f>
        <v>0</v>
      </c>
      <c r="G300" s="54"/>
    </row>
    <row r="301" spans="1:8" s="24" customFormat="1" ht="11.25">
      <c r="A301" s="39"/>
      <c r="B301" s="104" t="s">
        <v>372</v>
      </c>
      <c r="C301" s="101" t="s">
        <v>124</v>
      </c>
      <c r="D301" s="42">
        <v>0</v>
      </c>
      <c r="E301" s="42">
        <v>0</v>
      </c>
      <c r="F301" s="88">
        <f>D301*E301</f>
        <v>0</v>
      </c>
      <c r="G301" s="44"/>
    </row>
    <row r="302" spans="1:8" s="24" customFormat="1" ht="11.25">
      <c r="A302" s="61" t="s">
        <v>26</v>
      </c>
      <c r="B302" s="92"/>
      <c r="C302" s="101"/>
      <c r="D302" s="42"/>
      <c r="E302" s="42"/>
      <c r="F302" s="43"/>
      <c r="G302" s="62"/>
    </row>
    <row r="303" spans="1:8" s="7" customFormat="1" ht="12">
      <c r="A303" s="93" t="s">
        <v>373</v>
      </c>
      <c r="B303" s="94" t="s">
        <v>374</v>
      </c>
      <c r="C303" s="105"/>
      <c r="D303" s="96"/>
      <c r="E303" s="96"/>
      <c r="F303" s="98">
        <f>F304+F309+F313</f>
        <v>0</v>
      </c>
      <c r="G303" s="106"/>
    </row>
    <row r="304" spans="1:8" s="24" customFormat="1" ht="11.25">
      <c r="A304" s="72" t="s">
        <v>375</v>
      </c>
      <c r="B304" s="73" t="s">
        <v>376</v>
      </c>
      <c r="C304" s="41"/>
      <c r="D304" s="42"/>
      <c r="E304" s="42"/>
      <c r="F304" s="43">
        <f>SUM(F305:F308)</f>
        <v>0</v>
      </c>
      <c r="G304" s="62"/>
    </row>
    <row r="305" spans="1:7" s="68" customFormat="1" ht="11.25">
      <c r="A305" s="78" t="s">
        <v>377</v>
      </c>
      <c r="B305" s="79" t="s">
        <v>378</v>
      </c>
      <c r="C305" s="65" t="s">
        <v>28</v>
      </c>
      <c r="D305" s="66">
        <v>1</v>
      </c>
      <c r="E305" s="66">
        <v>0</v>
      </c>
      <c r="F305" s="58">
        <f>D305*E305</f>
        <v>0</v>
      </c>
      <c r="G305" s="67"/>
    </row>
    <row r="306" spans="1:7" s="68" customFormat="1" ht="11.25">
      <c r="A306" s="78" t="s">
        <v>379</v>
      </c>
      <c r="B306" s="79" t="s">
        <v>380</v>
      </c>
      <c r="C306" s="65"/>
      <c r="D306" s="66"/>
      <c r="E306" s="66"/>
      <c r="F306" s="58"/>
      <c r="G306" s="67"/>
    </row>
    <row r="307" spans="1:7" s="68" customFormat="1" ht="11.25">
      <c r="A307" s="78" t="s">
        <v>381</v>
      </c>
      <c r="B307" s="79" t="s">
        <v>382</v>
      </c>
      <c r="C307" s="65" t="s">
        <v>28</v>
      </c>
      <c r="D307" s="66">
        <v>1</v>
      </c>
      <c r="E307" s="66">
        <v>0</v>
      </c>
      <c r="F307" s="58">
        <f>D307*E307</f>
        <v>0</v>
      </c>
      <c r="G307" s="67"/>
    </row>
    <row r="308" spans="1:7" s="24" customFormat="1" ht="11.25">
      <c r="A308" s="85" t="s">
        <v>26</v>
      </c>
      <c r="B308" s="108"/>
      <c r="C308" s="41"/>
      <c r="D308" s="42"/>
      <c r="E308" s="42"/>
      <c r="F308" s="43"/>
      <c r="G308" s="62"/>
    </row>
    <row r="309" spans="1:7" s="24" customFormat="1" ht="11.25">
      <c r="A309" s="72" t="s">
        <v>383</v>
      </c>
      <c r="B309" s="73" t="s">
        <v>384</v>
      </c>
      <c r="C309" s="41"/>
      <c r="D309" s="42"/>
      <c r="E309" s="42"/>
      <c r="F309" s="43">
        <f>SUM(F310:F312)</f>
        <v>0</v>
      </c>
      <c r="G309" s="62"/>
    </row>
    <row r="310" spans="1:7" s="68" customFormat="1" ht="11.25">
      <c r="A310" s="78" t="s">
        <v>385</v>
      </c>
      <c r="B310" s="79" t="s">
        <v>386</v>
      </c>
      <c r="C310" s="65" t="s">
        <v>28</v>
      </c>
      <c r="D310" s="66">
        <v>1</v>
      </c>
      <c r="E310" s="66">
        <v>0</v>
      </c>
      <c r="F310" s="58">
        <f>D310*E310</f>
        <v>0</v>
      </c>
      <c r="G310" s="67"/>
    </row>
    <row r="311" spans="1:7" s="68" customFormat="1" ht="11.25">
      <c r="A311" s="78" t="s">
        <v>387</v>
      </c>
      <c r="B311" s="79" t="s">
        <v>388</v>
      </c>
      <c r="C311" s="65" t="s">
        <v>28</v>
      </c>
      <c r="D311" s="66">
        <v>1</v>
      </c>
      <c r="E311" s="66">
        <v>0</v>
      </c>
      <c r="F311" s="58">
        <f>D311*E311</f>
        <v>0</v>
      </c>
      <c r="G311" s="67"/>
    </row>
    <row r="312" spans="1:7" s="24" customFormat="1" ht="11.25">
      <c r="A312" s="85" t="s">
        <v>26</v>
      </c>
      <c r="B312" s="108"/>
      <c r="C312" s="41"/>
      <c r="D312" s="42"/>
      <c r="E312" s="42"/>
      <c r="F312" s="43"/>
      <c r="G312" s="62"/>
    </row>
    <row r="313" spans="1:7" s="24" customFormat="1" ht="11.25">
      <c r="A313" s="72" t="s">
        <v>389</v>
      </c>
      <c r="B313" s="73" t="s">
        <v>390</v>
      </c>
      <c r="C313" s="41"/>
      <c r="D313" s="42"/>
      <c r="E313" s="42"/>
      <c r="F313" s="43">
        <f>SUM(F314:F316)</f>
        <v>0</v>
      </c>
      <c r="G313" s="62"/>
    </row>
    <row r="314" spans="1:7" s="68" customFormat="1" ht="11.25">
      <c r="A314" s="78" t="s">
        <v>391</v>
      </c>
      <c r="B314" s="79" t="s">
        <v>392</v>
      </c>
      <c r="C314" s="65" t="s">
        <v>28</v>
      </c>
      <c r="D314" s="66">
        <v>1</v>
      </c>
      <c r="E314" s="66">
        <v>0</v>
      </c>
      <c r="F314" s="58">
        <f>D314*E314</f>
        <v>0</v>
      </c>
      <c r="G314" s="67"/>
    </row>
    <row r="315" spans="1:7" s="68" customFormat="1" ht="11.25">
      <c r="A315" s="78" t="s">
        <v>393</v>
      </c>
      <c r="B315" s="79" t="s">
        <v>394</v>
      </c>
      <c r="C315" s="65" t="s">
        <v>28</v>
      </c>
      <c r="D315" s="66">
        <v>1</v>
      </c>
      <c r="E315" s="66">
        <v>0</v>
      </c>
      <c r="F315" s="58">
        <f>D315*E315</f>
        <v>0</v>
      </c>
      <c r="G315" s="67"/>
    </row>
    <row r="316" spans="1:7" s="24" customFormat="1" ht="11.25">
      <c r="A316" s="85" t="s">
        <v>26</v>
      </c>
      <c r="B316" s="108"/>
      <c r="C316" s="41"/>
      <c r="D316" s="42"/>
      <c r="E316" s="42"/>
      <c r="F316" s="43"/>
      <c r="G316" s="62"/>
    </row>
    <row r="317" spans="1:7" s="7" customFormat="1" ht="12">
      <c r="A317" s="93" t="s">
        <v>395</v>
      </c>
      <c r="B317" s="94" t="s">
        <v>396</v>
      </c>
      <c r="C317" s="105"/>
      <c r="D317" s="96"/>
      <c r="E317" s="96"/>
      <c r="F317" s="98">
        <f>F318+F323+F328</f>
        <v>0</v>
      </c>
      <c r="G317" s="106"/>
    </row>
    <row r="318" spans="1:7" s="24" customFormat="1" ht="11.25">
      <c r="A318" s="72" t="s">
        <v>397</v>
      </c>
      <c r="B318" s="73" t="s">
        <v>398</v>
      </c>
      <c r="C318" s="41"/>
      <c r="D318" s="42"/>
      <c r="E318" s="42"/>
      <c r="F318" s="43">
        <f>SUM(F319:F322)</f>
        <v>0</v>
      </c>
      <c r="G318" s="62"/>
    </row>
    <row r="319" spans="1:7" s="68" customFormat="1" ht="11.25">
      <c r="A319" s="78" t="s">
        <v>399</v>
      </c>
      <c r="B319" s="79" t="s">
        <v>400</v>
      </c>
      <c r="C319" s="65" t="s">
        <v>28</v>
      </c>
      <c r="D319" s="66">
        <v>1</v>
      </c>
      <c r="E319" s="66">
        <v>0</v>
      </c>
      <c r="F319" s="58">
        <f>D319*E319</f>
        <v>0</v>
      </c>
      <c r="G319" s="67"/>
    </row>
    <row r="320" spans="1:7" s="68" customFormat="1" ht="11.25">
      <c r="A320" s="78" t="s">
        <v>401</v>
      </c>
      <c r="B320" s="79" t="s">
        <v>402</v>
      </c>
      <c r="C320" s="65" t="s">
        <v>28</v>
      </c>
      <c r="D320" s="66">
        <v>1</v>
      </c>
      <c r="E320" s="66">
        <v>0</v>
      </c>
      <c r="F320" s="58">
        <f>D320*E320</f>
        <v>0</v>
      </c>
      <c r="G320" s="67"/>
    </row>
    <row r="321" spans="1:7" s="68" customFormat="1" ht="11.25">
      <c r="A321" s="78" t="s">
        <v>403</v>
      </c>
      <c r="B321" s="79" t="s">
        <v>404</v>
      </c>
      <c r="C321" s="65" t="s">
        <v>28</v>
      </c>
      <c r="D321" s="66">
        <v>1</v>
      </c>
      <c r="E321" s="66">
        <v>0</v>
      </c>
      <c r="F321" s="58">
        <f>D321*E321</f>
        <v>0</v>
      </c>
      <c r="G321" s="67"/>
    </row>
    <row r="322" spans="1:7" s="24" customFormat="1" ht="11.25">
      <c r="A322" s="85" t="s">
        <v>26</v>
      </c>
      <c r="B322" s="108"/>
      <c r="C322" s="41"/>
      <c r="D322" s="42"/>
      <c r="E322" s="42"/>
      <c r="F322" s="43"/>
      <c r="G322" s="62"/>
    </row>
    <row r="323" spans="1:7" s="24" customFormat="1" ht="11.25">
      <c r="A323" s="72" t="s">
        <v>405</v>
      </c>
      <c r="B323" s="73" t="s">
        <v>406</v>
      </c>
      <c r="C323" s="41"/>
      <c r="D323" s="42"/>
      <c r="E323" s="42"/>
      <c r="F323" s="43">
        <f>SUM(F324:F327)</f>
        <v>0</v>
      </c>
      <c r="G323" s="62"/>
    </row>
    <row r="324" spans="1:7" s="68" customFormat="1" ht="11.25">
      <c r="A324" s="78" t="s">
        <v>407</v>
      </c>
      <c r="B324" s="79" t="s">
        <v>408</v>
      </c>
      <c r="C324" s="65" t="s">
        <v>28</v>
      </c>
      <c r="D324" s="66">
        <v>1</v>
      </c>
      <c r="E324" s="66">
        <v>0</v>
      </c>
      <c r="F324" s="58">
        <f>D324*E324</f>
        <v>0</v>
      </c>
      <c r="G324" s="67"/>
    </row>
    <row r="325" spans="1:7" s="68" customFormat="1" ht="11.25">
      <c r="A325" s="78" t="s">
        <v>409</v>
      </c>
      <c r="B325" s="79" t="s">
        <v>410</v>
      </c>
      <c r="C325" s="65" t="s">
        <v>28</v>
      </c>
      <c r="D325" s="66">
        <v>1</v>
      </c>
      <c r="E325" s="66">
        <v>0</v>
      </c>
      <c r="F325" s="58">
        <f>D325*E325</f>
        <v>0</v>
      </c>
      <c r="G325" s="67"/>
    </row>
    <row r="326" spans="1:7" s="68" customFormat="1" ht="11.25">
      <c r="A326" s="78" t="s">
        <v>411</v>
      </c>
      <c r="B326" s="79" t="s">
        <v>412</v>
      </c>
      <c r="C326" s="65" t="s">
        <v>28</v>
      </c>
      <c r="D326" s="66">
        <v>1</v>
      </c>
      <c r="E326" s="66">
        <v>0</v>
      </c>
      <c r="F326" s="58">
        <f>D326*E326</f>
        <v>0</v>
      </c>
      <c r="G326" s="67"/>
    </row>
    <row r="327" spans="1:7" s="24" customFormat="1" ht="11.25">
      <c r="A327" s="85" t="s">
        <v>26</v>
      </c>
      <c r="B327" s="108"/>
      <c r="C327" s="41"/>
      <c r="D327" s="42"/>
      <c r="E327" s="42"/>
      <c r="F327" s="43"/>
      <c r="G327" s="62"/>
    </row>
    <row r="328" spans="1:7" s="24" customFormat="1" ht="11.25">
      <c r="A328" s="72" t="s">
        <v>413</v>
      </c>
      <c r="B328" s="73" t="s">
        <v>414</v>
      </c>
      <c r="C328" s="41"/>
      <c r="D328" s="42"/>
      <c r="E328" s="42"/>
      <c r="F328" s="43">
        <f>SUM(F329:F331)</f>
        <v>0</v>
      </c>
      <c r="G328" s="62"/>
    </row>
    <row r="329" spans="1:7" s="68" customFormat="1" ht="11.25">
      <c r="A329" s="78" t="s">
        <v>415</v>
      </c>
      <c r="B329" s="79" t="s">
        <v>416</v>
      </c>
      <c r="C329" s="65" t="s">
        <v>28</v>
      </c>
      <c r="D329" s="66">
        <v>1</v>
      </c>
      <c r="E329" s="66">
        <v>0</v>
      </c>
      <c r="F329" s="58">
        <f>D329*E329</f>
        <v>0</v>
      </c>
      <c r="G329" s="67"/>
    </row>
    <row r="330" spans="1:7" s="68" customFormat="1" ht="11.25">
      <c r="A330" s="78" t="s">
        <v>417</v>
      </c>
      <c r="B330" s="79" t="s">
        <v>418</v>
      </c>
      <c r="C330" s="65" t="s">
        <v>28</v>
      </c>
      <c r="D330" s="66">
        <v>1</v>
      </c>
      <c r="E330" s="66">
        <v>0</v>
      </c>
      <c r="F330" s="58">
        <f>D330*E330</f>
        <v>0</v>
      </c>
      <c r="G330" s="67"/>
    </row>
    <row r="331" spans="1:7" s="24" customFormat="1" ht="11.25">
      <c r="A331" s="85" t="s">
        <v>26</v>
      </c>
      <c r="B331" s="108"/>
      <c r="C331" s="41"/>
      <c r="D331" s="42"/>
      <c r="E331" s="42"/>
      <c r="F331" s="43"/>
      <c r="G331" s="62"/>
    </row>
    <row r="332" spans="1:7" s="7" customFormat="1" ht="12">
      <c r="A332" s="142" t="s">
        <v>419</v>
      </c>
      <c r="B332" s="143" t="s">
        <v>420</v>
      </c>
      <c r="C332" s="144"/>
      <c r="D332" s="145"/>
      <c r="E332" s="146"/>
      <c r="F332" s="147">
        <f>F317+F303+F211+F202+F164+F90+F67+F46+F10+F8</f>
        <v>0</v>
      </c>
      <c r="G332" s="148"/>
    </row>
    <row r="333" spans="1:7" s="7" customFormat="1" ht="12">
      <c r="C333" s="149"/>
      <c r="D333" s="150"/>
      <c r="E333" s="151" t="s">
        <v>421</v>
      </c>
      <c r="F333" s="152">
        <f>F332*0.2</f>
        <v>0</v>
      </c>
      <c r="G333" s="153"/>
    </row>
    <row r="334" spans="1:7" s="7" customFormat="1" ht="12">
      <c r="C334" s="154"/>
      <c r="D334" s="150"/>
      <c r="E334" s="151" t="s">
        <v>422</v>
      </c>
      <c r="F334" s="152">
        <f>F332+F333</f>
        <v>0</v>
      </c>
      <c r="G334" s="155"/>
    </row>
    <row r="335" spans="1:7" s="157" customFormat="1" ht="12.75">
      <c r="A335" s="186" t="s">
        <v>423</v>
      </c>
      <c r="B335" s="186"/>
      <c r="C335" s="156"/>
    </row>
    <row r="336" spans="1:7" s="157" customFormat="1" ht="12.75" customHeight="1">
      <c r="A336" s="158">
        <v>1</v>
      </c>
      <c r="B336" s="187" t="s">
        <v>441</v>
      </c>
      <c r="C336" s="187"/>
      <c r="D336" s="187"/>
      <c r="E336" s="187"/>
      <c r="F336" s="187"/>
      <c r="G336" s="187"/>
    </row>
    <row r="337" spans="1:7" s="157" customFormat="1" ht="12.75" customHeight="1">
      <c r="A337" s="158">
        <v>2</v>
      </c>
      <c r="B337" s="187" t="s">
        <v>442</v>
      </c>
      <c r="C337" s="187"/>
      <c r="D337" s="187"/>
      <c r="E337" s="187"/>
      <c r="F337" s="187"/>
      <c r="G337" s="187"/>
    </row>
    <row r="338" spans="1:7" s="157" customFormat="1" ht="12.75">
      <c r="A338" s="159">
        <v>3</v>
      </c>
      <c r="B338" s="188" t="s">
        <v>424</v>
      </c>
      <c r="C338" s="188"/>
      <c r="D338" s="188"/>
      <c r="E338" s="188"/>
      <c r="F338" s="188"/>
      <c r="G338" s="188"/>
    </row>
    <row r="339" spans="1:7" s="157" customFormat="1" ht="12.75">
      <c r="A339" s="159">
        <v>4</v>
      </c>
      <c r="B339" s="188" t="s">
        <v>448</v>
      </c>
      <c r="C339" s="188"/>
      <c r="D339" s="188"/>
      <c r="E339" s="188"/>
      <c r="F339" s="188"/>
      <c r="G339" s="188"/>
    </row>
    <row r="340" spans="1:7" s="157" customFormat="1" ht="12.75">
      <c r="A340" s="159">
        <v>5</v>
      </c>
      <c r="B340" s="188" t="s">
        <v>286</v>
      </c>
      <c r="C340" s="188"/>
      <c r="D340" s="188"/>
      <c r="E340" s="188"/>
      <c r="F340" s="188"/>
      <c r="G340" s="188"/>
    </row>
    <row r="341" spans="1:7" s="157" customFormat="1" ht="12.75">
      <c r="A341" s="160"/>
      <c r="B341" s="161"/>
      <c r="C341" s="156"/>
    </row>
    <row r="342" spans="1:7" s="157" customFormat="1" ht="12.75">
      <c r="A342" s="188" t="s">
        <v>425</v>
      </c>
      <c r="B342" s="188"/>
      <c r="C342" s="162"/>
    </row>
    <row r="343" spans="1:7" s="157" customFormat="1" ht="12.75">
      <c r="A343" s="159">
        <v>1</v>
      </c>
      <c r="B343" s="188" t="s">
        <v>426</v>
      </c>
      <c r="C343" s="188"/>
      <c r="D343" s="188"/>
      <c r="E343" s="188"/>
      <c r="F343" s="188"/>
      <c r="G343" s="188"/>
    </row>
    <row r="344" spans="1:7" s="157" customFormat="1" ht="29.25" customHeight="1">
      <c r="A344" s="163">
        <v>2</v>
      </c>
      <c r="B344" s="187" t="s">
        <v>427</v>
      </c>
      <c r="C344" s="187"/>
      <c r="D344" s="187"/>
      <c r="E344" s="187"/>
      <c r="F344" s="187"/>
      <c r="G344" s="187"/>
    </row>
    <row r="345" spans="1:7" s="157" customFormat="1" ht="12.75">
      <c r="A345" s="159">
        <v>3</v>
      </c>
      <c r="B345" s="188" t="s">
        <v>428</v>
      </c>
      <c r="C345" s="188"/>
      <c r="D345" s="188"/>
      <c r="E345" s="188"/>
      <c r="F345" s="188"/>
      <c r="G345" s="188"/>
    </row>
    <row r="346" spans="1:7" s="157" customFormat="1" ht="12.75">
      <c r="A346" s="159">
        <v>4</v>
      </c>
      <c r="B346" s="188" t="s">
        <v>429</v>
      </c>
      <c r="C346" s="188"/>
      <c r="D346" s="188"/>
      <c r="E346" s="188"/>
      <c r="F346" s="188"/>
      <c r="G346" s="188"/>
    </row>
    <row r="347" spans="1:7" s="157" customFormat="1" ht="10.5" customHeight="1">
      <c r="A347" s="159"/>
      <c r="B347" s="164"/>
      <c r="C347" s="164"/>
      <c r="D347" s="164"/>
      <c r="E347" s="164"/>
      <c r="F347" s="164"/>
    </row>
    <row r="348" spans="1:7" s="157" customFormat="1" ht="12.75" hidden="1">
      <c r="A348" s="188"/>
      <c r="B348" s="188"/>
      <c r="C348" s="188"/>
      <c r="D348" s="188"/>
      <c r="E348" s="188"/>
      <c r="F348" s="188"/>
    </row>
    <row r="349" spans="1:7" s="157" customFormat="1" hidden="1">
      <c r="A349" s="165"/>
      <c r="B349" s="166"/>
      <c r="C349" s="164"/>
      <c r="D349" s="164"/>
      <c r="E349" s="164"/>
      <c r="F349" s="164"/>
    </row>
    <row r="350" spans="1:7" s="157" customFormat="1" hidden="1">
      <c r="A350" s="165"/>
      <c r="B350" s="166"/>
      <c r="C350" s="164"/>
      <c r="D350" s="164"/>
      <c r="E350" s="164"/>
      <c r="F350" s="164"/>
    </row>
    <row r="351" spans="1:7" s="157" customFormat="1" hidden="1">
      <c r="A351" s="165"/>
      <c r="B351" s="166"/>
      <c r="C351" s="164"/>
      <c r="D351" s="164"/>
      <c r="E351" s="164"/>
      <c r="F351" s="164"/>
    </row>
    <row r="352" spans="1:7" s="157" customFormat="1" hidden="1">
      <c r="A352" s="165"/>
      <c r="B352" s="166"/>
      <c r="C352" s="164"/>
      <c r="D352" s="164"/>
      <c r="E352" s="164"/>
      <c r="F352" s="164"/>
    </row>
    <row r="353" spans="1:6" s="157" customFormat="1" hidden="1">
      <c r="A353" s="165"/>
      <c r="B353" s="166"/>
      <c r="C353" s="164"/>
      <c r="D353" s="164"/>
      <c r="E353" s="164"/>
      <c r="F353" s="164"/>
    </row>
    <row r="354" spans="1:6" s="157" customFormat="1" hidden="1">
      <c r="A354" s="165"/>
      <c r="B354" s="166"/>
      <c r="C354" s="164"/>
      <c r="D354" s="164"/>
      <c r="E354" s="164"/>
      <c r="F354" s="164"/>
    </row>
    <row r="355" spans="1:6" s="157" customFormat="1" hidden="1">
      <c r="A355" s="165"/>
      <c r="B355" s="166"/>
      <c r="C355" s="164"/>
      <c r="D355" s="164"/>
      <c r="E355" s="164"/>
      <c r="F355" s="164"/>
    </row>
    <row r="356" spans="1:6" s="157" customFormat="1" hidden="1">
      <c r="A356" s="165"/>
      <c r="B356" s="166"/>
      <c r="C356" s="164"/>
      <c r="D356" s="164"/>
      <c r="E356" s="164"/>
      <c r="F356" s="164"/>
    </row>
    <row r="357" spans="1:6" s="157" customFormat="1" hidden="1">
      <c r="A357" s="165"/>
      <c r="B357" s="166"/>
      <c r="C357" s="164"/>
      <c r="D357" s="164"/>
      <c r="E357" s="164"/>
      <c r="F357" s="164"/>
    </row>
    <row r="358" spans="1:6" s="157" customFormat="1" hidden="1">
      <c r="A358" s="165"/>
      <c r="B358" s="166"/>
      <c r="C358" s="164"/>
      <c r="D358" s="164"/>
      <c r="E358" s="164"/>
      <c r="F358" s="164"/>
    </row>
    <row r="359" spans="1:6" s="157" customFormat="1" ht="12.75" hidden="1">
      <c r="A359" s="159"/>
      <c r="B359" s="164"/>
      <c r="C359" s="164"/>
      <c r="D359" s="164"/>
      <c r="E359" s="164"/>
      <c r="F359" s="164"/>
    </row>
    <row r="360" spans="1:6" s="157" customFormat="1" ht="12.75" hidden="1">
      <c r="A360" s="159"/>
      <c r="B360" s="164"/>
      <c r="C360" s="164"/>
      <c r="D360" s="164"/>
      <c r="E360" s="164"/>
      <c r="F360" s="164"/>
    </row>
    <row r="361" spans="1:6" s="157" customFormat="1" ht="12.75" hidden="1">
      <c r="A361" s="159"/>
      <c r="B361" s="164"/>
      <c r="C361" s="164"/>
      <c r="D361" s="164"/>
      <c r="E361" s="164"/>
      <c r="F361" s="167"/>
    </row>
    <row r="362" spans="1:6" s="157" customFormat="1" ht="12.75" hidden="1">
      <c r="A362" s="164"/>
      <c r="B362" s="164"/>
      <c r="C362" s="164"/>
      <c r="D362" s="164"/>
      <c r="E362" s="164"/>
      <c r="F362" s="167"/>
    </row>
    <row r="363" spans="1:6" s="157" customFormat="1" ht="12.75" hidden="1">
      <c r="A363" s="168"/>
      <c r="B363" s="169"/>
      <c r="C363" s="184"/>
      <c r="D363" s="184"/>
      <c r="E363" s="184"/>
      <c r="F363" s="167"/>
    </row>
    <row r="364" spans="1:6" s="157" customFormat="1" ht="12.75" hidden="1">
      <c r="A364" s="168"/>
      <c r="B364" s="169"/>
      <c r="C364" s="184"/>
      <c r="D364" s="184"/>
      <c r="E364" s="184"/>
      <c r="F364" s="167"/>
    </row>
    <row r="365" spans="1:6" s="157" customFormat="1" ht="12.75" hidden="1">
      <c r="A365" s="168"/>
      <c r="B365" s="169"/>
      <c r="C365" s="184"/>
      <c r="D365" s="184"/>
      <c r="E365" s="184"/>
      <c r="F365" s="167"/>
    </row>
    <row r="366" spans="1:6" s="157" customFormat="1" ht="12.75" hidden="1">
      <c r="A366" s="168"/>
      <c r="B366" s="169"/>
      <c r="C366" s="184"/>
      <c r="D366" s="184"/>
      <c r="E366" s="184"/>
      <c r="F366" s="167"/>
    </row>
    <row r="367" spans="1:6" s="157" customFormat="1" ht="12.75" hidden="1">
      <c r="A367" s="168"/>
      <c r="B367" s="169"/>
      <c r="C367" s="184"/>
      <c r="D367" s="184"/>
      <c r="E367" s="184"/>
      <c r="F367" s="167"/>
    </row>
    <row r="368" spans="1:6" s="157" customFormat="1" ht="12.75" hidden="1">
      <c r="A368" s="168"/>
      <c r="B368" s="169"/>
      <c r="C368" s="184"/>
      <c r="D368" s="184"/>
      <c r="E368" s="184"/>
      <c r="F368" s="167"/>
    </row>
    <row r="369" spans="1:8" s="157" customFormat="1" ht="12.75" hidden="1">
      <c r="A369" s="168"/>
      <c r="B369" s="169"/>
      <c r="C369" s="184"/>
      <c r="D369" s="184"/>
      <c r="E369" s="184"/>
      <c r="F369" s="167"/>
    </row>
    <row r="370" spans="1:8" s="157" customFormat="1" ht="12.75" hidden="1">
      <c r="A370" s="168"/>
      <c r="B370" s="169"/>
      <c r="C370" s="184"/>
      <c r="D370" s="184"/>
      <c r="E370" s="184"/>
      <c r="F370" s="164"/>
    </row>
    <row r="371" spans="1:8" s="157" customFormat="1" ht="12.75">
      <c r="A371" s="164"/>
      <c r="B371" s="164"/>
      <c r="C371" s="164"/>
      <c r="D371" s="164"/>
      <c r="E371" s="164"/>
      <c r="F371" s="164"/>
    </row>
    <row r="372" spans="1:8" s="157" customFormat="1" ht="12.75">
      <c r="A372" s="164" t="s">
        <v>430</v>
      </c>
      <c r="B372" s="164"/>
      <c r="C372" s="164"/>
      <c r="D372" s="164"/>
      <c r="E372" s="164"/>
      <c r="F372" s="164"/>
    </row>
    <row r="373" spans="1:8" s="157" customFormat="1" ht="12.75">
      <c r="A373" s="164"/>
      <c r="B373" s="164"/>
      <c r="C373" s="164"/>
      <c r="D373" s="164"/>
      <c r="E373" s="164"/>
      <c r="F373" s="164"/>
    </row>
    <row r="374" spans="1:8" s="157" customFormat="1" ht="12.75">
      <c r="A374" s="168" t="s">
        <v>431</v>
      </c>
      <c r="B374" s="168" t="s">
        <v>432</v>
      </c>
      <c r="C374" s="168" t="s">
        <v>433</v>
      </c>
      <c r="D374" s="168" t="s">
        <v>3</v>
      </c>
      <c r="E374" s="168" t="s">
        <v>434</v>
      </c>
      <c r="F374" s="168" t="s">
        <v>435</v>
      </c>
    </row>
    <row r="375" spans="1:8" s="157" customFormat="1" ht="12.75">
      <c r="A375" s="168">
        <v>1</v>
      </c>
      <c r="B375" s="169" t="s">
        <v>298</v>
      </c>
      <c r="C375" s="168" t="s">
        <v>436</v>
      </c>
      <c r="D375" s="170">
        <v>5</v>
      </c>
      <c r="E375" s="170"/>
      <c r="F375" s="171">
        <f>D375*E375</f>
        <v>0</v>
      </c>
    </row>
    <row r="376" spans="1:8" s="157" customFormat="1" ht="12.75">
      <c r="A376" s="168">
        <v>2</v>
      </c>
      <c r="B376" s="169" t="s">
        <v>318</v>
      </c>
      <c r="C376" s="168" t="s">
        <v>436</v>
      </c>
      <c r="D376" s="170">
        <v>5</v>
      </c>
      <c r="E376" s="170"/>
      <c r="F376" s="171">
        <f>D376*E376</f>
        <v>0</v>
      </c>
    </row>
    <row r="377" spans="1:8" s="157" customFormat="1" ht="12.75">
      <c r="A377" s="159"/>
      <c r="B377" s="164"/>
      <c r="C377" s="164"/>
      <c r="D377" s="164"/>
      <c r="E377" s="164" t="s">
        <v>435</v>
      </c>
      <c r="F377" s="167">
        <f>SUM(F375:F376)</f>
        <v>0</v>
      </c>
    </row>
    <row r="378" spans="1:8" s="157" customFormat="1" ht="12.75">
      <c r="A378" s="159"/>
      <c r="B378" s="164"/>
      <c r="C378" s="164"/>
      <c r="D378" s="164"/>
      <c r="E378" s="164" t="s">
        <v>437</v>
      </c>
      <c r="F378" s="167">
        <f>F377*0.2</f>
        <v>0</v>
      </c>
    </row>
    <row r="379" spans="1:8" s="157" customFormat="1" ht="12.75">
      <c r="A379" s="159"/>
      <c r="B379" s="164"/>
      <c r="C379" s="164"/>
      <c r="D379" s="164"/>
      <c r="E379" s="164" t="s">
        <v>438</v>
      </c>
      <c r="F379" s="167">
        <f>F377+F378</f>
        <v>0</v>
      </c>
    </row>
    <row r="380" spans="1:8" s="157" customFormat="1" ht="12.75">
      <c r="A380" s="164" t="s">
        <v>453</v>
      </c>
      <c r="B380" s="164"/>
      <c r="C380" s="164"/>
      <c r="D380" s="164"/>
      <c r="E380" s="164"/>
      <c r="F380" s="167"/>
    </row>
    <row r="381" spans="1:8" s="157" customFormat="1" ht="69.75" customHeight="1">
      <c r="A381" s="158">
        <v>1</v>
      </c>
      <c r="B381" s="183" t="s">
        <v>452</v>
      </c>
      <c r="C381" s="183"/>
      <c r="D381" s="183"/>
      <c r="E381" s="183"/>
      <c r="F381" s="183"/>
    </row>
    <row r="382" spans="1:8" s="157" customFormat="1" ht="32.25" customHeight="1">
      <c r="A382" s="158">
        <v>2</v>
      </c>
      <c r="B382" s="183" t="s">
        <v>454</v>
      </c>
      <c r="C382" s="183"/>
      <c r="D382" s="183"/>
      <c r="E382" s="183"/>
      <c r="F382" s="183"/>
    </row>
    <row r="383" spans="1:8" s="157" customFormat="1" ht="12.75">
      <c r="A383" s="159"/>
      <c r="B383" s="164"/>
      <c r="C383" s="164"/>
      <c r="D383" s="164"/>
      <c r="E383" s="164"/>
      <c r="F383" s="167"/>
    </row>
    <row r="384" spans="1:8" s="157" customFormat="1" ht="12.75">
      <c r="A384" s="159"/>
      <c r="B384" s="164"/>
      <c r="C384" s="164"/>
      <c r="D384" s="164"/>
      <c r="E384" s="164"/>
      <c r="F384" s="164"/>
      <c r="H384" s="164"/>
    </row>
    <row r="385" spans="1:8" s="157" customFormat="1" ht="12.75">
      <c r="A385" s="159"/>
      <c r="B385" s="164" t="s">
        <v>439</v>
      </c>
      <c r="C385" s="169"/>
      <c r="D385" s="164" t="s">
        <v>443</v>
      </c>
      <c r="E385" s="164"/>
      <c r="F385" s="164"/>
      <c r="H385" s="164"/>
    </row>
    <row r="386" spans="1:8" s="157" customFormat="1" ht="12.75">
      <c r="A386" s="159"/>
      <c r="B386" s="164"/>
      <c r="C386" s="164"/>
      <c r="D386" s="164"/>
      <c r="E386" s="164"/>
      <c r="F386" s="164"/>
      <c r="H386" s="164"/>
    </row>
    <row r="387" spans="1:8" s="157" customFormat="1" ht="12.75">
      <c r="A387" s="159"/>
      <c r="B387" s="164" t="s">
        <v>446</v>
      </c>
      <c r="C387" s="193"/>
      <c r="D387" s="194"/>
      <c r="E387" s="164"/>
      <c r="F387" s="164"/>
      <c r="H387" s="164"/>
    </row>
    <row r="388" spans="1:8" s="157" customFormat="1" ht="12.75">
      <c r="A388" s="159"/>
      <c r="B388" s="164"/>
      <c r="C388" s="164"/>
      <c r="D388" s="164"/>
      <c r="E388" s="164"/>
      <c r="F388" s="164"/>
      <c r="H388" s="164"/>
    </row>
    <row r="389" spans="1:8" s="157" customFormat="1" ht="12.75">
      <c r="A389" s="159"/>
      <c r="B389" s="164"/>
      <c r="C389" s="164"/>
      <c r="D389" s="164"/>
      <c r="E389" s="164"/>
      <c r="F389" s="164"/>
      <c r="H389" s="164"/>
    </row>
    <row r="390" spans="1:8" s="157" customFormat="1" ht="12.75">
      <c r="A390" s="160"/>
      <c r="B390" s="172" t="s">
        <v>447</v>
      </c>
      <c r="C390" s="190"/>
      <c r="D390" s="191"/>
      <c r="E390" s="192"/>
    </row>
    <row r="391" spans="1:8" s="157" customFormat="1" ht="12.75">
      <c r="A391" s="160"/>
      <c r="B391" s="161" t="s">
        <v>286</v>
      </c>
      <c r="C391" s="162"/>
    </row>
    <row r="392" spans="1:8" s="157" customFormat="1" ht="12.75">
      <c r="A392" s="160"/>
      <c r="B392" s="172" t="s">
        <v>440</v>
      </c>
      <c r="C392" s="190"/>
      <c r="D392" s="191"/>
      <c r="E392" s="192"/>
    </row>
    <row r="393" spans="1:8" ht="10.5" customHeight="1">
      <c r="B393" s="9" t="s">
        <v>286</v>
      </c>
      <c r="C393" s="149"/>
      <c r="D393" s="173"/>
      <c r="E393" s="174"/>
      <c r="G393" s="176"/>
    </row>
    <row r="394" spans="1:8" ht="10.5" customHeight="1">
      <c r="A394" s="177"/>
    </row>
    <row r="395" spans="1:8" ht="10.5" customHeight="1">
      <c r="A395" s="177"/>
      <c r="D395" s="178"/>
    </row>
    <row r="396" spans="1:8" ht="10.5" customHeight="1">
      <c r="A396" s="177"/>
    </row>
    <row r="397" spans="1:8" ht="10.5" customHeight="1">
      <c r="A397" s="177"/>
    </row>
  </sheetData>
  <mergeCells count="29">
    <mergeCell ref="C390:E390"/>
    <mergeCell ref="C392:E392"/>
    <mergeCell ref="B339:G339"/>
    <mergeCell ref="B340:G340"/>
    <mergeCell ref="A342:B342"/>
    <mergeCell ref="B343:G343"/>
    <mergeCell ref="B344:G344"/>
    <mergeCell ref="B345:G345"/>
    <mergeCell ref="B346:G346"/>
    <mergeCell ref="A348:F348"/>
    <mergeCell ref="C363:E363"/>
    <mergeCell ref="C369:E369"/>
    <mergeCell ref="C370:E370"/>
    <mergeCell ref="C387:D387"/>
    <mergeCell ref="C364:E364"/>
    <mergeCell ref="C365:E365"/>
    <mergeCell ref="A1:C1"/>
    <mergeCell ref="A335:B335"/>
    <mergeCell ref="B336:G336"/>
    <mergeCell ref="B337:G337"/>
    <mergeCell ref="B338:G338"/>
    <mergeCell ref="A4:D4"/>
    <mergeCell ref="A5:D5"/>
    <mergeCell ref="A3:D3"/>
    <mergeCell ref="B381:F381"/>
    <mergeCell ref="B382:F382"/>
    <mergeCell ref="C366:E366"/>
    <mergeCell ref="C367:E367"/>
    <mergeCell ref="C368:E368"/>
  </mergeCells>
  <pageMargins left="0.62986111111111098" right="0.23611111111111099" top="0.74791666666666701" bottom="0.74861111111111101" header="0.51180555555555496" footer="0.31527777777777799"/>
  <pageSetup paperSize="9" firstPageNumber="0" orientation="portrait" horizontalDpi="300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 Suu</dc:creator>
  <dc:description/>
  <cp:lastModifiedBy>Urmas</cp:lastModifiedBy>
  <cp:revision>5</cp:revision>
  <cp:lastPrinted>2018-03-29T06:31:02Z</cp:lastPrinted>
  <dcterms:created xsi:type="dcterms:W3CDTF">2015-01-20T13:47:48Z</dcterms:created>
  <dcterms:modified xsi:type="dcterms:W3CDTF">2020-11-01T13:50:39Z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