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56" windowHeight="12876"/>
  </bookViews>
  <sheets>
    <sheet name="Sheet1" sheetId="1" r:id="rId1"/>
    <sheet name="Sheet2" sheetId="2" r:id="rId2"/>
  </sheets>
  <definedNames>
    <definedName name="_xlnm.Print_Area" localSheetId="0">Sheet1!$B$2:$H$156</definedName>
  </definedNames>
  <calcPr calcId="125725"/>
</workbook>
</file>

<file path=xl/calcChain.xml><?xml version="1.0" encoding="utf-8"?>
<calcChain xmlns="http://schemas.openxmlformats.org/spreadsheetml/2006/main">
  <c r="G129" i="1"/>
  <c r="G125"/>
  <c r="G117"/>
  <c r="G14"/>
  <c r="G21"/>
  <c r="G24"/>
  <c r="G27"/>
  <c r="G29"/>
  <c r="G30"/>
  <c r="G33"/>
  <c r="G36"/>
  <c r="G45"/>
  <c r="G48"/>
  <c r="G58"/>
  <c r="G60"/>
  <c r="G63"/>
  <c r="G73"/>
  <c r="G77"/>
  <c r="G82"/>
  <c r="G85"/>
  <c r="G92"/>
  <c r="G89"/>
  <c r="G96"/>
  <c r="G104"/>
  <c r="G141"/>
  <c r="G138"/>
  <c r="G134"/>
  <c r="G151"/>
  <c r="G148"/>
  <c r="G145"/>
  <c r="G13" l="1"/>
  <c r="G35"/>
  <c r="G47"/>
  <c r="G72"/>
  <c r="G88"/>
  <c r="G95"/>
  <c r="G133"/>
  <c r="G144"/>
  <c r="G154" l="1"/>
  <c r="G155" s="1"/>
  <c r="G156" l="1"/>
</calcChain>
</file>

<file path=xl/sharedStrings.xml><?xml version="1.0" encoding="utf-8"?>
<sst xmlns="http://schemas.openxmlformats.org/spreadsheetml/2006/main" count="421" uniqueCount="324">
  <si>
    <t>HINNAPAKKUMUSTABEL</t>
  </si>
  <si>
    <t>Pakkumise nr:</t>
  </si>
  <si>
    <t xml:space="preserve">Töövõtja: </t>
  </si>
  <si>
    <t>Kood</t>
  </si>
  <si>
    <t>Töö nimetus</t>
  </si>
  <si>
    <t>Ühik</t>
  </si>
  <si>
    <t>Kogus</t>
  </si>
  <si>
    <t>Summa</t>
  </si>
  <si>
    <t>Selgitus</t>
  </si>
  <si>
    <t>VÄLISRAJATISED</t>
  </si>
  <si>
    <t>11</t>
  </si>
  <si>
    <t>Ettevalmistus ja lammutus</t>
  </si>
  <si>
    <t>14</t>
  </si>
  <si>
    <t>Hoonevälised ehitised</t>
  </si>
  <si>
    <t>Välisvõrgud</t>
  </si>
  <si>
    <t>Maa-ala pinnakatted</t>
  </si>
  <si>
    <t>ALUSED JA VUNDAMENDID</t>
  </si>
  <si>
    <t>22</t>
  </si>
  <si>
    <t>Vundamendid</t>
  </si>
  <si>
    <t>3</t>
  </si>
  <si>
    <t>KANDETARINDID</t>
  </si>
  <si>
    <t>32</t>
  </si>
  <si>
    <t>Kandvad ja välisseinad</t>
  </si>
  <si>
    <t>4</t>
  </si>
  <si>
    <t>FASSAADIELEMENDID JA KATUSED</t>
  </si>
  <si>
    <t>41</t>
  </si>
  <si>
    <t>42</t>
  </si>
  <si>
    <t>Aknad</t>
  </si>
  <si>
    <t>43</t>
  </si>
  <si>
    <t>Rõdud ja terrassid</t>
  </si>
  <si>
    <t>Katusetarindid</t>
  </si>
  <si>
    <t>5</t>
  </si>
  <si>
    <t>RUUMITARINDID JA PINNAKATTED</t>
  </si>
  <si>
    <t>6</t>
  </si>
  <si>
    <t>SISUSTUS, INVENTAR, SEADMED</t>
  </si>
  <si>
    <t>Lõõrid, korstnad ja küttekolded</t>
  </si>
  <si>
    <t>7</t>
  </si>
  <si>
    <t>TEHNOSÜSTEEMID</t>
  </si>
  <si>
    <t>71</t>
  </si>
  <si>
    <t>Veevarustus ja kanalisatsioon</t>
  </si>
  <si>
    <t>72</t>
  </si>
  <si>
    <t>Küte, ventilatsioon ja jahutus</t>
  </si>
  <si>
    <t>74</t>
  </si>
  <si>
    <t>Tugevvoolupaigaldis</t>
  </si>
  <si>
    <t>Nõrkvoolupaigaldis ja automaatika</t>
  </si>
  <si>
    <t>8</t>
  </si>
  <si>
    <t>EHITUSPLATSI KORRALDUSKULUD</t>
  </si>
  <si>
    <t>9</t>
  </si>
  <si>
    <t>EHITUSPLATSI ÜLDKULUD</t>
  </si>
  <si>
    <t>10</t>
  </si>
  <si>
    <t>KOKKU</t>
  </si>
  <si>
    <t>Käibemaks 20%:</t>
  </si>
  <si>
    <t>SUMMA:</t>
  </si>
  <si>
    <t>Aluspõrandad</t>
  </si>
  <si>
    <t>Välisuksed</t>
  </si>
  <si>
    <t xml:space="preserve">KORTERIÜHISTU: </t>
  </si>
  <si>
    <t>Ühiku maksumus</t>
  </si>
  <si>
    <t xml:space="preserve">Kuupäev: </t>
  </si>
  <si>
    <t>TELLIJA KULUD</t>
  </si>
  <si>
    <t>Tellija reserv</t>
  </si>
  <si>
    <t>141</t>
  </si>
  <si>
    <t>311</t>
  </si>
  <si>
    <t>31</t>
  </si>
  <si>
    <t>Trepielemendid</t>
  </si>
  <si>
    <t>415</t>
  </si>
  <si>
    <t>421</t>
  </si>
  <si>
    <t>52</t>
  </si>
  <si>
    <t>Siseuksed</t>
  </si>
  <si>
    <t>523</t>
  </si>
  <si>
    <t>Siseseinte pinnakatted</t>
  </si>
  <si>
    <t>53</t>
  </si>
  <si>
    <t>531</t>
  </si>
  <si>
    <t>Lagede pinnakatted</t>
  </si>
  <si>
    <t>54</t>
  </si>
  <si>
    <t>Treppide pinnakatted</t>
  </si>
  <si>
    <t>551</t>
  </si>
  <si>
    <t>552</t>
  </si>
  <si>
    <t>711</t>
  </si>
  <si>
    <t>712</t>
  </si>
  <si>
    <t>721</t>
  </si>
  <si>
    <t>724</t>
  </si>
  <si>
    <t>722</t>
  </si>
  <si>
    <t>723</t>
  </si>
  <si>
    <t>725</t>
  </si>
  <si>
    <t>741</t>
  </si>
  <si>
    <t>742</t>
  </si>
  <si>
    <t>743</t>
  </si>
  <si>
    <t>744</t>
  </si>
  <si>
    <t>81</t>
  </si>
  <si>
    <t>Ajutised ehitised ehitusplatsil</t>
  </si>
  <si>
    <t>811</t>
  </si>
  <si>
    <t>Soojakud ja olmeruumid</t>
  </si>
  <si>
    <t>Piirded ja reklaamtahvlid</t>
  </si>
  <si>
    <t>Tellingud, lavad ja tõstukid</t>
  </si>
  <si>
    <t>Energiakulu</t>
  </si>
  <si>
    <t>Elektrikulu</t>
  </si>
  <si>
    <t>Veekulu</t>
  </si>
  <si>
    <t>Veod</t>
  </si>
  <si>
    <t>Materjalide vedu</t>
  </si>
  <si>
    <t>91</t>
  </si>
  <si>
    <t>Juhtimiskulu</t>
  </si>
  <si>
    <t>Kontori ülalpidamiskulud</t>
  </si>
  <si>
    <t>911</t>
  </si>
  <si>
    <t>912</t>
  </si>
  <si>
    <t>92</t>
  </si>
  <si>
    <t>Kulud abistavatele tegevustele</t>
  </si>
  <si>
    <t>921</t>
  </si>
  <si>
    <t>Lepingu erikulud</t>
  </si>
  <si>
    <t>Ehitustööde kindlustus</t>
  </si>
  <si>
    <t>Garantiiaja tagatis, - kindlustus</t>
  </si>
  <si>
    <t>Trepikoja varikatuste lammutus</t>
  </si>
  <si>
    <t>Sokli osaline lammutus</t>
  </si>
  <si>
    <t>Tellija: KÜ Tulika 64</t>
  </si>
  <si>
    <t>Trepikoja varikatuste ehitus</t>
  </si>
  <si>
    <t>Välisvalgustuse demontaaz ja montaaz</t>
  </si>
  <si>
    <t>Tuletõrjeredeli lammutus</t>
  </si>
  <si>
    <t>Lammutusmaterjalide utiliseerimine</t>
  </si>
  <si>
    <t>Haljastuse taastamistööd</t>
  </si>
  <si>
    <t>Soojasõlme põranda ehitus II-trk.</t>
  </si>
  <si>
    <t>Betoonist aknaludade demontaaz</t>
  </si>
  <si>
    <t>Aknapalede lõikamine</t>
  </si>
  <si>
    <t>Aknasilluste tugevdamine nurkrauaga</t>
  </si>
  <si>
    <t xml:space="preserve">Ventavade puurimine </t>
  </si>
  <si>
    <t>Soojustusmaterjali paigaldus</t>
  </si>
  <si>
    <t>Fassaadikivi Marmoroc paigaldus</t>
  </si>
  <si>
    <t>Välistreppide parandustööd</t>
  </si>
  <si>
    <t>Tuulekasti ehitus</t>
  </si>
  <si>
    <t>Pööningul soojustuse- puistevilla lisamine</t>
  </si>
  <si>
    <t>Katusel käiguteede ja lumtõkke paigaldus</t>
  </si>
  <si>
    <t>Vanade tuulekoja uste demontaaz</t>
  </si>
  <si>
    <t>Vee-ja kanali sahtide avamine korteritele</t>
  </si>
  <si>
    <t>Vee-ja kanali sahtide sulgemine</t>
  </si>
  <si>
    <t>Korterites lagede viimistluse taastamine</t>
  </si>
  <si>
    <t>tk.</t>
  </si>
  <si>
    <t>Erkeri akende ümbruse ja postide soojustus</t>
  </si>
  <si>
    <t>PIR 30mm</t>
  </si>
  <si>
    <t>Päikesejaam</t>
  </si>
  <si>
    <t>Soojasõlme ukse vahetus</t>
  </si>
  <si>
    <t>Katusekatte vahetus, koos roov ja aluskate</t>
  </si>
  <si>
    <t>Erkeri akende vahetus A- 02</t>
  </si>
  <si>
    <t>Erkeri küljeakende vahetus A-03</t>
  </si>
  <si>
    <t>Elutoa ja köögi akende vahetus A- 01</t>
  </si>
  <si>
    <t>Ventilatsioonikorstnate lammutus</t>
  </si>
  <si>
    <t>jm.</t>
  </si>
  <si>
    <t>Sokli soojustamine ja viimistlus</t>
  </si>
  <si>
    <t>Fassadi voodrikivi ankurdamine</t>
  </si>
  <si>
    <t>m2</t>
  </si>
  <si>
    <t>Elamu hoovipoolsete välisuste vahetus</t>
  </si>
  <si>
    <t>Rõdude - erkerite soojustuse taastamine</t>
  </si>
  <si>
    <t>Rõdude -erkerite katteplekkide taastamine</t>
  </si>
  <si>
    <t>Trekikojas trepi käsipuude taastamine</t>
  </si>
  <si>
    <t>trk.</t>
  </si>
  <si>
    <t>Betoontreppide ehitusjärgne pesu</t>
  </si>
  <si>
    <t>Akende tõstmine soojustuse tasapinda</t>
  </si>
  <si>
    <t>Aknalaudade paigaldus ja palede viimistlus</t>
  </si>
  <si>
    <t>Tubades rikutud viimistluse taastamine</t>
  </si>
  <si>
    <t>tk</t>
  </si>
  <si>
    <t>Elektri peajaotuskapi ruumi ukse vahetus</t>
  </si>
  <si>
    <t>Sahtide viimistlemine korterites</t>
  </si>
  <si>
    <t>Trepikoja seinte viimistuse taastus</t>
  </si>
  <si>
    <t>Trepikojas lagede viimistluse taastamine</t>
  </si>
  <si>
    <t>Katuseluukide ja redelite paigaldus</t>
  </si>
  <si>
    <t>Täiendav toolvärk sarikatele</t>
  </si>
  <si>
    <t>m3</t>
  </si>
  <si>
    <t>Ventilatsioonikambri rajamine</t>
  </si>
  <si>
    <t>kompl</t>
  </si>
  <si>
    <t>Korterite gaasiveesoojendite demontaaz</t>
  </si>
  <si>
    <t>Elamu gaasipaigaldise audit</t>
  </si>
  <si>
    <t>Ventilatsioonilõõride tihendamine</t>
  </si>
  <si>
    <t>krt.</t>
  </si>
  <si>
    <t>Vanade ventilatsiooniavade sulgemine</t>
  </si>
  <si>
    <t>Kuuma tarbeveetorustiku paigaldus</t>
  </si>
  <si>
    <t>Kaugloetavad veearvestid ja süsteem</t>
  </si>
  <si>
    <t>Kanalisatsioonitorustiku  vahetus</t>
  </si>
  <si>
    <t>Kuuma tarbeveesüsteemi ehitus</t>
  </si>
  <si>
    <t>Kuuma ja külma veetorustiku isoleerimine</t>
  </si>
  <si>
    <t>Teostusjooniste koostamine</t>
  </si>
  <si>
    <t>Vana küttesüsteemi demontaaaz</t>
  </si>
  <si>
    <t>Uue küttetorustiku paigaldus</t>
  </si>
  <si>
    <t>Keldris torustiku isoleerimine</t>
  </si>
  <si>
    <t>Boilerite paigaldus ja isoleerimine</t>
  </si>
  <si>
    <t>Soojasõlme ehitus ja isoleerimistööd</t>
  </si>
  <si>
    <t>Soojuspumba ja vent seadmete paigaldus</t>
  </si>
  <si>
    <t>Ventilatsoonitorustiku ja süsteemi paigaldus</t>
  </si>
  <si>
    <t>Küttekehade ja ventiilide paigaldus</t>
  </si>
  <si>
    <t>Veesõlme filtri paigaldus</t>
  </si>
  <si>
    <t>Küttesüsteemi teostusjoonised</t>
  </si>
  <si>
    <t>Küttesüsteemi tasakaalustamine</t>
  </si>
  <si>
    <t>Ventilatsioonisüsteemi kontrollmõõdistus</t>
  </si>
  <si>
    <t>Ventilatsioonisüsteemi teostusjoonised</t>
  </si>
  <si>
    <t>Korteritesse uue toitekaabli paigaldus</t>
  </si>
  <si>
    <t>Päikesejaama kaabliühendus pajaotuskappi</t>
  </si>
  <si>
    <t>Ellamu elektripaigaldise audit</t>
  </si>
  <si>
    <t>Elektripiagaldise teostusjoonised, skeemid</t>
  </si>
  <si>
    <t>Kütte-,vee- ja ventilatsiooni automaatika</t>
  </si>
  <si>
    <t>Kasutusjuhendid</t>
  </si>
  <si>
    <t>Päikesejamma paigaldus 30 kvw</t>
  </si>
  <si>
    <t>Teostusjoonised</t>
  </si>
  <si>
    <t>Palgad</t>
  </si>
  <si>
    <t>Ehitusjäätmete utiliseerimine</t>
  </si>
  <si>
    <t>Puitkarkassi paigaldus fassaadile</t>
  </si>
  <si>
    <t>vill ja tuuletõke</t>
  </si>
  <si>
    <t>immutatud</t>
  </si>
  <si>
    <t>Ventavadele tormikatete paigaldus</t>
  </si>
  <si>
    <t>Elektriarvesti paigaldus päikesejaamale</t>
  </si>
  <si>
    <t>Lõplik ehitusjärgne koristus</t>
  </si>
  <si>
    <t xml:space="preserve">Akende pesu </t>
  </si>
  <si>
    <t>%</t>
  </si>
  <si>
    <t>Lepingu summast</t>
  </si>
  <si>
    <t>12</t>
  </si>
  <si>
    <t>13</t>
  </si>
  <si>
    <t>111</t>
  </si>
  <si>
    <t>112</t>
  </si>
  <si>
    <t>113</t>
  </si>
  <si>
    <t>114</t>
  </si>
  <si>
    <t>115</t>
  </si>
  <si>
    <t>116</t>
  </si>
  <si>
    <t>121</t>
  </si>
  <si>
    <t>122</t>
  </si>
  <si>
    <t>131</t>
  </si>
  <si>
    <t>132</t>
  </si>
  <si>
    <t>221</t>
  </si>
  <si>
    <t>21</t>
  </si>
  <si>
    <t>211</t>
  </si>
  <si>
    <t>212</t>
  </si>
  <si>
    <t>312</t>
  </si>
  <si>
    <t>313</t>
  </si>
  <si>
    <t>314</t>
  </si>
  <si>
    <t>315</t>
  </si>
  <si>
    <t>316</t>
  </si>
  <si>
    <t>317</t>
  </si>
  <si>
    <t>318</t>
  </si>
  <si>
    <t>321</t>
  </si>
  <si>
    <t>411</t>
  </si>
  <si>
    <t>412</t>
  </si>
  <si>
    <t>413</t>
  </si>
  <si>
    <t>414</t>
  </si>
  <si>
    <t>416</t>
  </si>
  <si>
    <t>417</t>
  </si>
  <si>
    <t>418</t>
  </si>
  <si>
    <t>519</t>
  </si>
  <si>
    <t>431</t>
  </si>
  <si>
    <t>432</t>
  </si>
  <si>
    <t>44</t>
  </si>
  <si>
    <t>441</t>
  </si>
  <si>
    <t>442</t>
  </si>
  <si>
    <t>443</t>
  </si>
  <si>
    <t>444</t>
  </si>
  <si>
    <t>445</t>
  </si>
  <si>
    <t>446</t>
  </si>
  <si>
    <t>447</t>
  </si>
  <si>
    <t>448</t>
  </si>
  <si>
    <t>51</t>
  </si>
  <si>
    <t>511</t>
  </si>
  <si>
    <t>512</t>
  </si>
  <si>
    <t>513</t>
  </si>
  <si>
    <t>521</t>
  </si>
  <si>
    <t>522</t>
  </si>
  <si>
    <t>524</t>
  </si>
  <si>
    <t>532</t>
  </si>
  <si>
    <t>61</t>
  </si>
  <si>
    <t>611</t>
  </si>
  <si>
    <t>612</t>
  </si>
  <si>
    <t>62</t>
  </si>
  <si>
    <t>621</t>
  </si>
  <si>
    <t>622</t>
  </si>
  <si>
    <t>713</t>
  </si>
  <si>
    <t>714</t>
  </si>
  <si>
    <t>715</t>
  </si>
  <si>
    <t>716</t>
  </si>
  <si>
    <t>717</t>
  </si>
  <si>
    <t>726</t>
  </si>
  <si>
    <t>727</t>
  </si>
  <si>
    <t>728</t>
  </si>
  <si>
    <t>729</t>
  </si>
  <si>
    <t>7210</t>
  </si>
  <si>
    <t>7211</t>
  </si>
  <si>
    <t>7212</t>
  </si>
  <si>
    <t>73</t>
  </si>
  <si>
    <t>731</t>
  </si>
  <si>
    <t>732</t>
  </si>
  <si>
    <t>733</t>
  </si>
  <si>
    <t>734</t>
  </si>
  <si>
    <t>735</t>
  </si>
  <si>
    <t>736</t>
  </si>
  <si>
    <t>745</t>
  </si>
  <si>
    <t>812</t>
  </si>
  <si>
    <t>813</t>
  </si>
  <si>
    <t>82</t>
  </si>
  <si>
    <t>821</t>
  </si>
  <si>
    <t>822</t>
  </si>
  <si>
    <t>83</t>
  </si>
  <si>
    <t>831</t>
  </si>
  <si>
    <t>832</t>
  </si>
  <si>
    <t>922</t>
  </si>
  <si>
    <t>93</t>
  </si>
  <si>
    <t>931</t>
  </si>
  <si>
    <t>932</t>
  </si>
  <si>
    <t>Gaasipaigaldis</t>
  </si>
  <si>
    <t>Korterelamu aadress: Tulika 64, Tallinn</t>
  </si>
  <si>
    <t>Ouman</t>
  </si>
  <si>
    <t>Vihmaveesüsteemi demont. Ja uue paigald</t>
  </si>
  <si>
    <t>Vihmaveeplekid ja nuud katteplekid paigaldus</t>
  </si>
  <si>
    <t>profiilplekk</t>
  </si>
  <si>
    <t>Pööningul ventkorstnate ehitus</t>
  </si>
  <si>
    <t>Elamu elaktri PJK tööd</t>
  </si>
  <si>
    <t>konpl</t>
  </si>
  <si>
    <t>737</t>
  </si>
  <si>
    <t>746</t>
  </si>
  <si>
    <t>Garantii töödele 5 aastat</t>
  </si>
  <si>
    <t>Tööprojekti esitamine</t>
  </si>
  <si>
    <t>Elektri tööprojekti esitamine</t>
  </si>
  <si>
    <t>süvistatult</t>
  </si>
  <si>
    <t>Ehitusobjekti igapäev. korrashoid, koristus</t>
  </si>
  <si>
    <t>Trepikojas trepimademete kivikatte taastus</t>
  </si>
  <si>
    <t>püstik</t>
  </si>
  <si>
    <t>Betoonrennid, panduse taastamine</t>
  </si>
  <si>
    <t>Pakkuja kontrollib üle tööde mahud</t>
  </si>
  <si>
    <t>Nimi:</t>
  </si>
  <si>
    <t>digiallkirjastatud</t>
  </si>
  <si>
    <t>tagumised</t>
  </si>
  <si>
    <t>tulekindel</t>
  </si>
  <si>
    <t>3 x pakett</t>
  </si>
  <si>
    <t>3x pakett</t>
  </si>
</sst>
</file>

<file path=xl/styles.xml><?xml version="1.0" encoding="utf-8"?>
<styleSheet xmlns="http://schemas.openxmlformats.org/spreadsheetml/2006/main">
  <numFmts count="1">
    <numFmt numFmtId="44" formatCode="_-* #,##0.00\ &quot;kr&quot;_-;\-* #,##0.00\ &quot;kr&quot;_-;_-* &quot;-&quot;??\ &quot;kr&quot;_-;_-@_-"/>
  </numFmts>
  <fonts count="2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 Baltic"/>
      <charset val="186"/>
    </font>
    <font>
      <b/>
      <sz val="9"/>
      <name val="Calibri"/>
      <family val="2"/>
      <charset val="186"/>
    </font>
    <font>
      <b/>
      <sz val="1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theme="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2"/>
      <color theme="0"/>
      <name val="Arial"/>
      <family val="2"/>
      <charset val="186"/>
    </font>
    <font>
      <sz val="12"/>
      <color indexed="8"/>
      <name val="Arial"/>
      <family val="2"/>
      <charset val="186"/>
    </font>
    <font>
      <i/>
      <sz val="12"/>
      <color indexed="8"/>
      <name val="Arial"/>
      <family val="2"/>
      <charset val="186"/>
    </font>
    <font>
      <sz val="12"/>
      <name val="Arial"/>
      <family val="2"/>
      <charset val="186"/>
    </font>
    <font>
      <i/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sz val="12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9"/>
      <name val="Calibri"/>
      <family val="2"/>
      <charset val="186"/>
    </font>
    <font>
      <sz val="12"/>
      <color theme="1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" fillId="0" borderId="1">
      <alignment horizontal="right" vertical="top"/>
    </xf>
  </cellStyleXfs>
  <cellXfs count="108">
    <xf numFmtId="0" fontId="0" fillId="0" borderId="0" xfId="0"/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4" fillId="0" borderId="0" xfId="17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4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14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49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right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3" fontId="20" fillId="0" borderId="0" xfId="17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3" fontId="19" fillId="0" borderId="0" xfId="17" applyFont="1" applyBorder="1" applyAlignment="1" applyProtection="1">
      <alignment horizontal="center" vertical="center"/>
      <protection locked="0"/>
    </xf>
    <xf numFmtId="0" fontId="21" fillId="0" borderId="0" xfId="0" applyFont="1"/>
    <xf numFmtId="0" fontId="18" fillId="0" borderId="0" xfId="0" applyFont="1" applyFill="1"/>
    <xf numFmtId="0" fontId="23" fillId="3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3" fontId="24" fillId="4" borderId="2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right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6" fillId="0" borderId="0" xfId="0" applyFont="1" applyAlignment="1">
      <alignment vertical="center"/>
    </xf>
  </cellXfs>
  <cellStyles count="18">
    <cellStyle name="Currency 2" xfId="1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Summa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4"/>
  <sheetViews>
    <sheetView tabSelected="1" workbookViewId="0">
      <selection activeCell="H52" sqref="H52"/>
    </sheetView>
  </sheetViews>
  <sheetFormatPr defaultRowHeight="14.4"/>
  <cols>
    <col min="2" max="2" width="6.6640625" customWidth="1"/>
    <col min="3" max="3" width="44.5546875" customWidth="1"/>
    <col min="4" max="4" width="7.5546875" customWidth="1"/>
    <col min="5" max="5" width="9.6640625" bestFit="1" customWidth="1"/>
    <col min="6" max="6" width="10.44140625" customWidth="1"/>
    <col min="7" max="7" width="16" style="9" customWidth="1"/>
    <col min="8" max="8" width="18.5546875" style="1" customWidth="1"/>
  </cols>
  <sheetData>
    <row r="1" spans="1:8" ht="10.5" customHeight="1"/>
    <row r="2" spans="1:8" ht="10.5" customHeight="1">
      <c r="B2" s="103" t="s">
        <v>0</v>
      </c>
      <c r="C2" s="103"/>
      <c r="D2" s="10"/>
      <c r="E2" s="11" t="s">
        <v>1</v>
      </c>
      <c r="F2" s="12"/>
      <c r="G2" s="10"/>
      <c r="H2" s="13"/>
    </row>
    <row r="3" spans="1:8" ht="10.5" customHeight="1">
      <c r="B3" s="104" t="s">
        <v>55</v>
      </c>
      <c r="C3" s="104"/>
      <c r="D3" s="104"/>
      <c r="E3" s="104"/>
      <c r="F3" s="104"/>
      <c r="G3" s="10"/>
      <c r="H3" s="14"/>
    </row>
    <row r="4" spans="1:8" ht="13.95" customHeight="1">
      <c r="B4" s="105"/>
      <c r="C4" s="105"/>
      <c r="D4" s="15"/>
      <c r="E4" s="16"/>
      <c r="F4" s="17"/>
      <c r="G4" s="18"/>
      <c r="H4" s="19"/>
    </row>
    <row r="5" spans="1:8" ht="13.95" customHeight="1">
      <c r="A5" s="72"/>
      <c r="B5" s="106" t="s">
        <v>112</v>
      </c>
      <c r="C5" s="106"/>
      <c r="D5" s="15"/>
      <c r="E5" s="16"/>
      <c r="F5" s="17"/>
      <c r="G5" s="18"/>
      <c r="H5" s="20"/>
    </row>
    <row r="6" spans="1:8" ht="13.95" customHeight="1">
      <c r="A6" s="72"/>
      <c r="B6" s="102" t="s">
        <v>2</v>
      </c>
      <c r="C6" s="102"/>
      <c r="D6" s="15"/>
      <c r="E6" s="16"/>
      <c r="F6" s="17"/>
      <c r="G6" s="18"/>
      <c r="H6" s="20"/>
    </row>
    <row r="7" spans="1:8" ht="13.95" customHeight="1">
      <c r="A7" s="72"/>
      <c r="B7" s="102" t="s">
        <v>299</v>
      </c>
      <c r="C7" s="102"/>
      <c r="D7" s="15"/>
      <c r="E7" s="16"/>
      <c r="F7" s="17"/>
      <c r="G7" s="18"/>
      <c r="H7" s="20"/>
    </row>
    <row r="8" spans="1:8" ht="13.95" customHeight="1">
      <c r="A8" s="72"/>
      <c r="B8" s="102" t="s">
        <v>57</v>
      </c>
      <c r="C8" s="102"/>
      <c r="D8" s="21"/>
      <c r="E8" s="22"/>
      <c r="F8" s="22"/>
      <c r="G8" s="18"/>
      <c r="H8" s="22"/>
    </row>
    <row r="9" spans="1:8" ht="10.5" customHeight="1">
      <c r="A9" s="72"/>
      <c r="B9" s="22"/>
      <c r="C9" s="22"/>
      <c r="D9" s="21"/>
      <c r="E9" s="22"/>
      <c r="F9" s="22"/>
      <c r="G9" s="18"/>
      <c r="H9" s="22"/>
    </row>
    <row r="10" spans="1:8" ht="30" customHeight="1">
      <c r="A10" s="72"/>
      <c r="B10" s="23" t="s">
        <v>3</v>
      </c>
      <c r="C10" s="23" t="s">
        <v>4</v>
      </c>
      <c r="D10" s="23" t="s">
        <v>5</v>
      </c>
      <c r="E10" s="23" t="s">
        <v>6</v>
      </c>
      <c r="F10" s="23" t="s">
        <v>56</v>
      </c>
      <c r="G10" s="23" t="s">
        <v>7</v>
      </c>
      <c r="H10" s="23" t="s">
        <v>8</v>
      </c>
    </row>
    <row r="11" spans="1:8" ht="16.05" customHeight="1">
      <c r="A11" s="72"/>
      <c r="B11" s="24">
        <v>0</v>
      </c>
      <c r="C11" s="25" t="s">
        <v>58</v>
      </c>
      <c r="D11" s="26"/>
      <c r="E11" s="26"/>
      <c r="F11" s="26"/>
      <c r="G11" s="27"/>
      <c r="H11" s="28"/>
    </row>
    <row r="12" spans="1:8" s="1" customFormat="1" ht="16.05" customHeight="1">
      <c r="A12" s="72"/>
      <c r="B12" s="24"/>
      <c r="C12" s="81" t="s">
        <v>59</v>
      </c>
      <c r="D12" s="82" t="s">
        <v>207</v>
      </c>
      <c r="E12" s="82">
        <v>3</v>
      </c>
      <c r="F12" s="83"/>
      <c r="G12" s="84"/>
      <c r="H12" s="85" t="s">
        <v>208</v>
      </c>
    </row>
    <row r="13" spans="1:8" s="1" customFormat="1" ht="16.95" customHeight="1">
      <c r="A13" s="72"/>
      <c r="B13" s="24">
        <v>1</v>
      </c>
      <c r="C13" s="80" t="s">
        <v>9</v>
      </c>
      <c r="D13" s="26"/>
      <c r="E13" s="26"/>
      <c r="F13" s="26"/>
      <c r="G13" s="27">
        <f>G14+G21+G24+G27</f>
        <v>0</v>
      </c>
      <c r="H13" s="28"/>
    </row>
    <row r="14" spans="1:8" ht="16.05" customHeight="1">
      <c r="A14" s="72"/>
      <c r="B14" s="29" t="s">
        <v>10</v>
      </c>
      <c r="C14" s="86" t="s">
        <v>11</v>
      </c>
      <c r="D14" s="30"/>
      <c r="E14" s="31"/>
      <c r="F14" s="31"/>
      <c r="G14" s="88">
        <f>SUM(G15:G20)</f>
        <v>0</v>
      </c>
      <c r="H14" s="33"/>
    </row>
    <row r="15" spans="1:8" ht="16.05" customHeight="1">
      <c r="A15" s="72"/>
      <c r="B15" s="34" t="s">
        <v>211</v>
      </c>
      <c r="C15" s="35" t="s">
        <v>142</v>
      </c>
      <c r="D15" s="36" t="s">
        <v>133</v>
      </c>
      <c r="E15" s="37">
        <v>12</v>
      </c>
      <c r="F15" s="38"/>
      <c r="G15" s="32"/>
      <c r="H15" s="39"/>
    </row>
    <row r="16" spans="1:8" ht="16.05" customHeight="1">
      <c r="A16" s="72"/>
      <c r="B16" s="34" t="s">
        <v>212</v>
      </c>
      <c r="C16" s="35" t="s">
        <v>110</v>
      </c>
      <c r="D16" s="36" t="s">
        <v>133</v>
      </c>
      <c r="E16" s="37">
        <v>6</v>
      </c>
      <c r="F16" s="38"/>
      <c r="G16" s="32"/>
      <c r="H16" s="39"/>
    </row>
    <row r="17" spans="1:8" s="1" customFormat="1" ht="16.05" customHeight="1">
      <c r="A17" s="72"/>
      <c r="B17" s="34" t="s">
        <v>213</v>
      </c>
      <c r="C17" s="35" t="s">
        <v>115</v>
      </c>
      <c r="D17" s="36" t="s">
        <v>133</v>
      </c>
      <c r="E17" s="37">
        <v>1</v>
      </c>
      <c r="F17" s="38"/>
      <c r="G17" s="32"/>
      <c r="H17" s="39"/>
    </row>
    <row r="18" spans="1:8" s="1" customFormat="1" ht="16.05" customHeight="1">
      <c r="A18" s="72"/>
      <c r="B18" s="40" t="s">
        <v>214</v>
      </c>
      <c r="C18" s="35" t="s">
        <v>111</v>
      </c>
      <c r="D18" s="36" t="s">
        <v>143</v>
      </c>
      <c r="E18" s="37">
        <v>12</v>
      </c>
      <c r="F18" s="38"/>
      <c r="G18" s="32"/>
      <c r="H18" s="39"/>
    </row>
    <row r="19" spans="1:8" s="1" customFormat="1" ht="16.05" customHeight="1">
      <c r="A19" s="72"/>
      <c r="B19" s="40" t="s">
        <v>215</v>
      </c>
      <c r="C19" s="35" t="s">
        <v>119</v>
      </c>
      <c r="D19" s="36" t="s">
        <v>133</v>
      </c>
      <c r="E19" s="37">
        <v>112</v>
      </c>
      <c r="F19" s="38"/>
      <c r="G19" s="32"/>
      <c r="H19" s="39"/>
    </row>
    <row r="20" spans="1:8" s="1" customFormat="1" ht="16.05" customHeight="1">
      <c r="A20" s="72"/>
      <c r="B20" s="40" t="s">
        <v>216</v>
      </c>
      <c r="C20" s="35" t="s">
        <v>116</v>
      </c>
      <c r="D20" s="36" t="s">
        <v>133</v>
      </c>
      <c r="E20" s="37">
        <v>1</v>
      </c>
      <c r="F20" s="38"/>
      <c r="G20" s="32"/>
      <c r="H20" s="39"/>
    </row>
    <row r="21" spans="1:8" ht="16.05" customHeight="1">
      <c r="A21" s="72"/>
      <c r="B21" s="29" t="s">
        <v>209</v>
      </c>
      <c r="C21" s="86" t="s">
        <v>13</v>
      </c>
      <c r="D21" s="36"/>
      <c r="E21" s="37"/>
      <c r="F21" s="38"/>
      <c r="G21" s="88">
        <f>SUM(G22:G23)</f>
        <v>0</v>
      </c>
      <c r="H21" s="39"/>
    </row>
    <row r="22" spans="1:8" ht="16.05" customHeight="1">
      <c r="A22" s="72"/>
      <c r="B22" s="34" t="s">
        <v>217</v>
      </c>
      <c r="C22" s="35" t="s">
        <v>125</v>
      </c>
      <c r="D22" s="36" t="s">
        <v>133</v>
      </c>
      <c r="E22" s="37">
        <v>3</v>
      </c>
      <c r="F22" s="38"/>
      <c r="G22" s="32"/>
      <c r="H22" s="39" t="s">
        <v>320</v>
      </c>
    </row>
    <row r="23" spans="1:8" s="1" customFormat="1" ht="16.05" customHeight="1">
      <c r="A23" s="72"/>
      <c r="B23" s="34" t="s">
        <v>218</v>
      </c>
      <c r="C23" s="35" t="s">
        <v>113</v>
      </c>
      <c r="D23" s="36" t="s">
        <v>133</v>
      </c>
      <c r="E23" s="37">
        <v>6</v>
      </c>
      <c r="F23" s="38"/>
      <c r="G23" s="32"/>
      <c r="H23" s="39"/>
    </row>
    <row r="24" spans="1:8" s="7" customFormat="1" ht="16.05" customHeight="1">
      <c r="A24" s="78"/>
      <c r="B24" s="42" t="s">
        <v>210</v>
      </c>
      <c r="C24" s="89" t="s">
        <v>14</v>
      </c>
      <c r="D24" s="43"/>
      <c r="E24" s="44"/>
      <c r="F24" s="45"/>
      <c r="G24" s="88">
        <f>SUM(G25:G26)</f>
        <v>0</v>
      </c>
      <c r="H24" s="46"/>
    </row>
    <row r="25" spans="1:8" s="7" customFormat="1" ht="16.05" customHeight="1">
      <c r="A25" s="78"/>
      <c r="B25" s="47" t="s">
        <v>219</v>
      </c>
      <c r="C25" s="48" t="s">
        <v>301</v>
      </c>
      <c r="D25" s="43" t="s">
        <v>165</v>
      </c>
      <c r="E25" s="44">
        <v>1</v>
      </c>
      <c r="F25" s="45"/>
      <c r="G25" s="43"/>
      <c r="H25" s="46"/>
    </row>
    <row r="26" spans="1:8" s="7" customFormat="1" ht="16.05" customHeight="1">
      <c r="A26" s="78"/>
      <c r="B26" s="47" t="s">
        <v>220</v>
      </c>
      <c r="C26" s="48" t="s">
        <v>114</v>
      </c>
      <c r="D26" s="43" t="s">
        <v>165</v>
      </c>
      <c r="E26" s="44">
        <v>1</v>
      </c>
      <c r="F26" s="45"/>
      <c r="G26" s="43"/>
      <c r="H26" s="46"/>
    </row>
    <row r="27" spans="1:8" ht="16.05" customHeight="1">
      <c r="A27" s="72"/>
      <c r="B27" s="29" t="s">
        <v>12</v>
      </c>
      <c r="C27" s="86" t="s">
        <v>15</v>
      </c>
      <c r="D27" s="36"/>
      <c r="E27" s="37"/>
      <c r="F27" s="38"/>
      <c r="G27" s="88">
        <f>SUM(G28:G28)</f>
        <v>0</v>
      </c>
      <c r="H27" s="39"/>
    </row>
    <row r="28" spans="1:8" s="1" customFormat="1" ht="16.05" customHeight="1">
      <c r="A28" s="72"/>
      <c r="B28" s="34" t="s">
        <v>60</v>
      </c>
      <c r="C28" s="35" t="s">
        <v>117</v>
      </c>
      <c r="D28" s="36" t="s">
        <v>133</v>
      </c>
      <c r="E28" s="37">
        <v>1</v>
      </c>
      <c r="F28" s="38"/>
      <c r="G28" s="32"/>
      <c r="H28" s="39"/>
    </row>
    <row r="29" spans="1:8" ht="16.05" customHeight="1">
      <c r="A29" s="72"/>
      <c r="B29" s="50">
        <v>2</v>
      </c>
      <c r="C29" s="51" t="s">
        <v>16</v>
      </c>
      <c r="D29" s="52"/>
      <c r="E29" s="53"/>
      <c r="F29" s="54"/>
      <c r="G29" s="55">
        <f>G33+G30</f>
        <v>0</v>
      </c>
      <c r="H29" s="28"/>
    </row>
    <row r="30" spans="1:8" ht="16.05" customHeight="1">
      <c r="A30" s="72"/>
      <c r="B30" s="42" t="s">
        <v>222</v>
      </c>
      <c r="C30" s="89" t="s">
        <v>18</v>
      </c>
      <c r="D30" s="30"/>
      <c r="E30" s="37"/>
      <c r="F30" s="38"/>
      <c r="G30" s="88">
        <f>SUM(G31:G32)</f>
        <v>0</v>
      </c>
      <c r="H30" s="39"/>
    </row>
    <row r="31" spans="1:8" ht="16.05" customHeight="1">
      <c r="A31" s="72"/>
      <c r="B31" s="47" t="s">
        <v>223</v>
      </c>
      <c r="C31" s="35" t="s">
        <v>144</v>
      </c>
      <c r="D31" s="30" t="s">
        <v>165</v>
      </c>
      <c r="E31" s="37">
        <v>1</v>
      </c>
      <c r="F31" s="38"/>
      <c r="G31" s="32"/>
      <c r="H31" s="39"/>
    </row>
    <row r="32" spans="1:8" ht="16.05" customHeight="1">
      <c r="A32" s="72"/>
      <c r="B32" s="49" t="s">
        <v>224</v>
      </c>
      <c r="C32" s="41" t="s">
        <v>316</v>
      </c>
      <c r="D32" s="36" t="s">
        <v>165</v>
      </c>
      <c r="E32" s="37">
        <v>1</v>
      </c>
      <c r="F32" s="38"/>
      <c r="G32" s="32"/>
      <c r="H32" s="39"/>
    </row>
    <row r="33" spans="1:8" ht="16.05" customHeight="1">
      <c r="A33" s="72"/>
      <c r="B33" s="42" t="s">
        <v>17</v>
      </c>
      <c r="C33" s="89" t="s">
        <v>53</v>
      </c>
      <c r="D33" s="36"/>
      <c r="E33" s="37"/>
      <c r="F33" s="38"/>
      <c r="G33" s="88">
        <f>SUM(G34:G34)</f>
        <v>0</v>
      </c>
      <c r="H33" s="39"/>
    </row>
    <row r="34" spans="1:8" s="1" customFormat="1" ht="16.05" customHeight="1">
      <c r="A34" s="72"/>
      <c r="B34" s="47" t="s">
        <v>221</v>
      </c>
      <c r="C34" s="35" t="s">
        <v>118</v>
      </c>
      <c r="D34" s="36" t="s">
        <v>133</v>
      </c>
      <c r="E34" s="37">
        <v>1</v>
      </c>
      <c r="F34" s="38"/>
      <c r="G34" s="56"/>
      <c r="H34" s="39"/>
    </row>
    <row r="35" spans="1:8" ht="16.05" customHeight="1">
      <c r="A35" s="72"/>
      <c r="B35" s="50" t="s">
        <v>19</v>
      </c>
      <c r="C35" s="51" t="s">
        <v>20</v>
      </c>
      <c r="D35" s="57"/>
      <c r="E35" s="53"/>
      <c r="F35" s="53"/>
      <c r="G35" s="55">
        <f>G36+G45</f>
        <v>0</v>
      </c>
      <c r="H35" s="58"/>
    </row>
    <row r="36" spans="1:8" ht="16.05" customHeight="1">
      <c r="A36" s="72"/>
      <c r="B36" s="42" t="s">
        <v>62</v>
      </c>
      <c r="C36" s="89" t="s">
        <v>22</v>
      </c>
      <c r="D36" s="30"/>
      <c r="E36" s="37"/>
      <c r="F36" s="38"/>
      <c r="G36" s="88">
        <f>SUM(G37:G44)</f>
        <v>0</v>
      </c>
      <c r="H36" s="39"/>
    </row>
    <row r="37" spans="1:8" s="7" customFormat="1" ht="16.05" customHeight="1">
      <c r="A37" s="78"/>
      <c r="B37" s="47" t="s">
        <v>61</v>
      </c>
      <c r="C37" s="48" t="s">
        <v>145</v>
      </c>
      <c r="D37" s="94" t="s">
        <v>146</v>
      </c>
      <c r="E37" s="44">
        <v>1283</v>
      </c>
      <c r="F37" s="45"/>
      <c r="G37" s="43"/>
      <c r="H37" s="46"/>
    </row>
    <row r="38" spans="1:8" s="7" customFormat="1" ht="16.05" customHeight="1">
      <c r="A38" s="78"/>
      <c r="B38" s="47" t="s">
        <v>225</v>
      </c>
      <c r="C38" s="48" t="s">
        <v>120</v>
      </c>
      <c r="D38" s="94" t="s">
        <v>133</v>
      </c>
      <c r="E38" s="44">
        <v>112</v>
      </c>
      <c r="F38" s="45"/>
      <c r="G38" s="43"/>
      <c r="H38" s="46"/>
    </row>
    <row r="39" spans="1:8" s="7" customFormat="1" ht="16.05" customHeight="1">
      <c r="A39" s="78"/>
      <c r="B39" s="47" t="s">
        <v>226</v>
      </c>
      <c r="C39" s="48" t="s">
        <v>121</v>
      </c>
      <c r="D39" s="94" t="s">
        <v>133</v>
      </c>
      <c r="E39" s="44">
        <v>12</v>
      </c>
      <c r="F39" s="45"/>
      <c r="G39" s="43"/>
      <c r="H39" s="46"/>
    </row>
    <row r="40" spans="1:8" s="7" customFormat="1" ht="16.05" customHeight="1">
      <c r="A40" s="78"/>
      <c r="B40" s="47" t="s">
        <v>227</v>
      </c>
      <c r="C40" s="48" t="s">
        <v>122</v>
      </c>
      <c r="D40" s="94" t="s">
        <v>133</v>
      </c>
      <c r="E40" s="44">
        <v>112</v>
      </c>
      <c r="F40" s="45"/>
      <c r="G40" s="43"/>
      <c r="H40" s="46"/>
    </row>
    <row r="41" spans="1:8" s="7" customFormat="1" ht="16.05" customHeight="1">
      <c r="A41" s="78"/>
      <c r="B41" s="47" t="s">
        <v>228</v>
      </c>
      <c r="C41" s="48" t="s">
        <v>200</v>
      </c>
      <c r="D41" s="94" t="s">
        <v>146</v>
      </c>
      <c r="E41" s="44">
        <v>1283</v>
      </c>
      <c r="F41" s="45"/>
      <c r="G41" s="43"/>
      <c r="H41" s="46" t="s">
        <v>202</v>
      </c>
    </row>
    <row r="42" spans="1:8" s="7" customFormat="1" ht="16.05" customHeight="1">
      <c r="A42" s="78"/>
      <c r="B42" s="47" t="s">
        <v>229</v>
      </c>
      <c r="C42" s="48" t="s">
        <v>123</v>
      </c>
      <c r="D42" s="94" t="s">
        <v>146</v>
      </c>
      <c r="E42" s="44">
        <v>1283</v>
      </c>
      <c r="F42" s="45"/>
      <c r="G42" s="43"/>
      <c r="H42" s="46" t="s">
        <v>201</v>
      </c>
    </row>
    <row r="43" spans="1:8" s="7" customFormat="1" ht="16.05" customHeight="1">
      <c r="A43" s="78"/>
      <c r="B43" s="47" t="s">
        <v>230</v>
      </c>
      <c r="C43" s="48" t="s">
        <v>124</v>
      </c>
      <c r="D43" s="94" t="s">
        <v>146</v>
      </c>
      <c r="E43" s="44">
        <v>1283</v>
      </c>
      <c r="F43" s="45"/>
      <c r="G43" s="43"/>
      <c r="H43" s="46"/>
    </row>
    <row r="44" spans="1:8" ht="16.05" customHeight="1">
      <c r="A44" s="72"/>
      <c r="B44" s="49" t="s">
        <v>231</v>
      </c>
      <c r="C44" s="41" t="s">
        <v>203</v>
      </c>
      <c r="D44" s="36" t="s">
        <v>156</v>
      </c>
      <c r="E44" s="37">
        <v>112</v>
      </c>
      <c r="F44" s="38"/>
      <c r="G44" s="32"/>
      <c r="H44" s="39"/>
    </row>
    <row r="45" spans="1:8" s="1" customFormat="1" ht="16.05" customHeight="1">
      <c r="A45" s="72"/>
      <c r="B45" s="42" t="s">
        <v>21</v>
      </c>
      <c r="C45" s="89" t="s">
        <v>63</v>
      </c>
      <c r="D45" s="30"/>
      <c r="E45" s="37"/>
      <c r="F45" s="38"/>
      <c r="G45" s="88">
        <f>SUM(G46:G46)</f>
        <v>0</v>
      </c>
      <c r="H45" s="39"/>
    </row>
    <row r="46" spans="1:8" s="1" customFormat="1" ht="16.05" customHeight="1">
      <c r="A46" s="72"/>
      <c r="B46" s="47" t="s">
        <v>232</v>
      </c>
      <c r="C46" s="60" t="s">
        <v>150</v>
      </c>
      <c r="D46" s="94" t="s">
        <v>151</v>
      </c>
      <c r="E46" s="44">
        <v>3</v>
      </c>
      <c r="F46" s="45"/>
      <c r="G46" s="43"/>
      <c r="H46" s="39"/>
    </row>
    <row r="47" spans="1:8" ht="16.05" customHeight="1">
      <c r="A47" s="72"/>
      <c r="B47" s="50" t="s">
        <v>23</v>
      </c>
      <c r="C47" s="51" t="s">
        <v>24</v>
      </c>
      <c r="D47" s="57"/>
      <c r="E47" s="53"/>
      <c r="F47" s="53"/>
      <c r="G47" s="55">
        <f>G48+G58+G60+G63</f>
        <v>0</v>
      </c>
      <c r="H47" s="58"/>
    </row>
    <row r="48" spans="1:8" ht="16.05" customHeight="1">
      <c r="A48" s="72"/>
      <c r="B48" s="42" t="s">
        <v>25</v>
      </c>
      <c r="C48" s="89" t="s">
        <v>27</v>
      </c>
      <c r="D48" s="36"/>
      <c r="E48" s="37"/>
      <c r="F48" s="38"/>
      <c r="G48" s="88">
        <f>SUM(G49:G57)</f>
        <v>0</v>
      </c>
      <c r="H48" s="39"/>
    </row>
    <row r="49" spans="1:8" s="7" customFormat="1" ht="16.05" customHeight="1">
      <c r="A49" s="78"/>
      <c r="B49" s="47" t="s">
        <v>233</v>
      </c>
      <c r="C49" s="48" t="s">
        <v>140</v>
      </c>
      <c r="D49" s="43" t="s">
        <v>133</v>
      </c>
      <c r="E49" s="44">
        <v>120</v>
      </c>
      <c r="F49" s="45"/>
      <c r="G49" s="43"/>
      <c r="H49" s="46" t="s">
        <v>322</v>
      </c>
    </row>
    <row r="50" spans="1:8" s="7" customFormat="1" ht="16.05" customHeight="1">
      <c r="A50" s="78"/>
      <c r="B50" s="47" t="s">
        <v>234</v>
      </c>
      <c r="C50" s="48" t="s">
        <v>141</v>
      </c>
      <c r="D50" s="43" t="s">
        <v>133</v>
      </c>
      <c r="E50" s="44">
        <v>20</v>
      </c>
      <c r="F50" s="45"/>
      <c r="G50" s="43"/>
      <c r="H50" s="46" t="s">
        <v>323</v>
      </c>
    </row>
    <row r="51" spans="1:8" s="7" customFormat="1" ht="16.05" customHeight="1">
      <c r="A51" s="78"/>
      <c r="B51" s="47" t="s">
        <v>235</v>
      </c>
      <c r="C51" s="48" t="s">
        <v>139</v>
      </c>
      <c r="D51" s="43" t="s">
        <v>156</v>
      </c>
      <c r="E51" s="44">
        <v>5</v>
      </c>
      <c r="F51" s="45"/>
      <c r="G51" s="43"/>
      <c r="H51" s="46" t="s">
        <v>323</v>
      </c>
    </row>
    <row r="52" spans="1:8" s="7" customFormat="1" ht="16.05" customHeight="1">
      <c r="A52" s="78"/>
      <c r="B52" s="47" t="s">
        <v>236</v>
      </c>
      <c r="C52" s="48" t="s">
        <v>153</v>
      </c>
      <c r="D52" s="43" t="s">
        <v>156</v>
      </c>
      <c r="E52" s="44">
        <v>112</v>
      </c>
      <c r="F52" s="45"/>
      <c r="G52" s="43"/>
      <c r="H52" s="46"/>
    </row>
    <row r="53" spans="1:8" s="7" customFormat="1" ht="16.05" customHeight="1">
      <c r="A53" s="78"/>
      <c r="B53" s="47" t="s">
        <v>64</v>
      </c>
      <c r="C53" s="48" t="s">
        <v>154</v>
      </c>
      <c r="D53" s="43" t="s">
        <v>165</v>
      </c>
      <c r="E53" s="44">
        <v>172</v>
      </c>
      <c r="F53" s="45"/>
      <c r="G53" s="43"/>
      <c r="H53" s="46"/>
    </row>
    <row r="54" spans="1:8" s="7" customFormat="1" ht="16.05" customHeight="1">
      <c r="A54" s="78"/>
      <c r="B54" s="47" t="s">
        <v>237</v>
      </c>
      <c r="C54" s="48" t="s">
        <v>134</v>
      </c>
      <c r="D54" s="43" t="s">
        <v>165</v>
      </c>
      <c r="E54" s="44">
        <v>60</v>
      </c>
      <c r="F54" s="45"/>
      <c r="G54" s="43"/>
      <c r="H54" s="46" t="s">
        <v>135</v>
      </c>
    </row>
    <row r="55" spans="1:8" ht="16.05" customHeight="1">
      <c r="A55" s="72"/>
      <c r="B55" s="49" t="s">
        <v>238</v>
      </c>
      <c r="C55" s="41" t="s">
        <v>302</v>
      </c>
      <c r="D55" s="36" t="s">
        <v>165</v>
      </c>
      <c r="E55" s="37">
        <v>172</v>
      </c>
      <c r="F55" s="38"/>
      <c r="G55" s="32"/>
      <c r="H55" s="39"/>
    </row>
    <row r="56" spans="1:8" s="1" customFormat="1" ht="16.05" customHeight="1">
      <c r="A56" s="72"/>
      <c r="B56" s="49" t="s">
        <v>239</v>
      </c>
      <c r="C56" s="41" t="s">
        <v>155</v>
      </c>
      <c r="D56" s="36" t="s">
        <v>165</v>
      </c>
      <c r="E56" s="37">
        <v>60</v>
      </c>
      <c r="F56" s="38"/>
      <c r="G56" s="32"/>
      <c r="H56" s="39"/>
    </row>
    <row r="57" spans="1:8" s="1" customFormat="1" ht="16.05" customHeight="1">
      <c r="A57" s="72"/>
      <c r="B57" s="49" t="s">
        <v>240</v>
      </c>
      <c r="C57" s="41" t="s">
        <v>206</v>
      </c>
      <c r="D57" s="36" t="s">
        <v>156</v>
      </c>
      <c r="E57" s="37">
        <v>172</v>
      </c>
      <c r="F57" s="38"/>
      <c r="G57" s="32"/>
      <c r="H57" s="39"/>
    </row>
    <row r="58" spans="1:8" ht="16.05" customHeight="1">
      <c r="A58" s="72"/>
      <c r="B58" s="42" t="s">
        <v>26</v>
      </c>
      <c r="C58" s="90" t="s">
        <v>54</v>
      </c>
      <c r="D58" s="36"/>
      <c r="E58" s="37"/>
      <c r="F58" s="38"/>
      <c r="G58" s="88">
        <f>SUM(G59:G59)</f>
        <v>0</v>
      </c>
      <c r="H58" s="39"/>
    </row>
    <row r="59" spans="1:8" ht="16.05" customHeight="1">
      <c r="A59" s="72"/>
      <c r="B59" s="47" t="s">
        <v>65</v>
      </c>
      <c r="C59" s="60" t="s">
        <v>147</v>
      </c>
      <c r="D59" s="36" t="s">
        <v>133</v>
      </c>
      <c r="E59" s="37">
        <v>6</v>
      </c>
      <c r="F59" s="38"/>
      <c r="G59" s="32"/>
      <c r="H59" s="39"/>
    </row>
    <row r="60" spans="1:8" ht="16.05" customHeight="1">
      <c r="A60" s="72"/>
      <c r="B60" s="42" t="s">
        <v>28</v>
      </c>
      <c r="C60" s="89" t="s">
        <v>29</v>
      </c>
      <c r="D60" s="30"/>
      <c r="E60" s="37"/>
      <c r="F60" s="38"/>
      <c r="G60" s="87">
        <f>SUM(G61:G62)</f>
        <v>0</v>
      </c>
      <c r="H60" s="39"/>
    </row>
    <row r="61" spans="1:8" ht="16.05" customHeight="1">
      <c r="A61" s="72"/>
      <c r="B61" s="47" t="s">
        <v>241</v>
      </c>
      <c r="C61" s="60" t="s">
        <v>148</v>
      </c>
      <c r="D61" s="30" t="s">
        <v>133</v>
      </c>
      <c r="E61" s="37">
        <v>60</v>
      </c>
      <c r="F61" s="38"/>
      <c r="G61" s="32"/>
      <c r="H61" s="39"/>
    </row>
    <row r="62" spans="1:8" s="1" customFormat="1" ht="16.05" customHeight="1">
      <c r="A62" s="72"/>
      <c r="B62" s="47" t="s">
        <v>242</v>
      </c>
      <c r="C62" s="60" t="s">
        <v>149</v>
      </c>
      <c r="D62" s="30" t="s">
        <v>165</v>
      </c>
      <c r="E62" s="37">
        <v>60</v>
      </c>
      <c r="F62" s="38"/>
      <c r="G62" s="32"/>
      <c r="H62" s="39"/>
    </row>
    <row r="63" spans="1:8" ht="16.05" customHeight="1">
      <c r="A63" s="72"/>
      <c r="B63" s="42" t="s">
        <v>243</v>
      </c>
      <c r="C63" s="89" t="s">
        <v>30</v>
      </c>
      <c r="D63" s="30"/>
      <c r="E63" s="37"/>
      <c r="F63" s="38"/>
      <c r="G63" s="88">
        <f>SUM(G64:G71)</f>
        <v>0</v>
      </c>
      <c r="H63" s="39"/>
    </row>
    <row r="64" spans="1:8" s="7" customFormat="1" ht="16.05" customHeight="1">
      <c r="A64" s="78"/>
      <c r="B64" s="47" t="s">
        <v>244</v>
      </c>
      <c r="C64" s="60" t="s">
        <v>138</v>
      </c>
      <c r="D64" s="94" t="s">
        <v>146</v>
      </c>
      <c r="E64" s="44">
        <v>770</v>
      </c>
      <c r="F64" s="45"/>
      <c r="G64" s="43"/>
      <c r="H64" s="46" t="s">
        <v>303</v>
      </c>
    </row>
    <row r="65" spans="1:8" s="7" customFormat="1" ht="16.05" customHeight="1">
      <c r="A65" s="78"/>
      <c r="B65" s="47" t="s">
        <v>245</v>
      </c>
      <c r="C65" s="60" t="s">
        <v>126</v>
      </c>
      <c r="D65" s="94" t="s">
        <v>143</v>
      </c>
      <c r="E65" s="44">
        <v>149</v>
      </c>
      <c r="F65" s="45"/>
      <c r="G65" s="43"/>
      <c r="H65" s="46"/>
    </row>
    <row r="66" spans="1:8" s="7" customFormat="1" ht="16.05" customHeight="1">
      <c r="A66" s="78"/>
      <c r="B66" s="47" t="s">
        <v>246</v>
      </c>
      <c r="C66" s="60" t="s">
        <v>304</v>
      </c>
      <c r="D66" s="94" t="s">
        <v>156</v>
      </c>
      <c r="E66" s="44">
        <v>12</v>
      </c>
      <c r="F66" s="45"/>
      <c r="G66" s="43"/>
      <c r="H66" s="46"/>
    </row>
    <row r="67" spans="1:8" s="7" customFormat="1" ht="16.05" customHeight="1">
      <c r="A67" s="78"/>
      <c r="B67" s="47" t="s">
        <v>247</v>
      </c>
      <c r="C67" s="60" t="s">
        <v>127</v>
      </c>
      <c r="D67" s="94" t="s">
        <v>163</v>
      </c>
      <c r="E67" s="44">
        <v>120</v>
      </c>
      <c r="F67" s="45"/>
      <c r="G67" s="43"/>
      <c r="H67" s="46"/>
    </row>
    <row r="68" spans="1:8" s="7" customFormat="1" ht="16.05" customHeight="1">
      <c r="A68" s="78"/>
      <c r="B68" s="47" t="s">
        <v>248</v>
      </c>
      <c r="C68" s="60" t="s">
        <v>128</v>
      </c>
      <c r="D68" s="94" t="s">
        <v>165</v>
      </c>
      <c r="E68" s="44">
        <v>1</v>
      </c>
      <c r="F68" s="45"/>
      <c r="G68" s="43"/>
      <c r="H68" s="46"/>
    </row>
    <row r="69" spans="1:8" s="7" customFormat="1" ht="16.05" customHeight="1">
      <c r="A69" s="78"/>
      <c r="B69" s="47" t="s">
        <v>249</v>
      </c>
      <c r="C69" s="60" t="s">
        <v>161</v>
      </c>
      <c r="D69" s="94" t="s">
        <v>133</v>
      </c>
      <c r="E69" s="44">
        <v>3</v>
      </c>
      <c r="F69" s="45"/>
      <c r="G69" s="43"/>
      <c r="H69" s="46"/>
    </row>
    <row r="70" spans="1:8" s="7" customFormat="1" ht="16.05" customHeight="1">
      <c r="A70" s="78"/>
      <c r="B70" s="47" t="s">
        <v>250</v>
      </c>
      <c r="C70" s="60" t="s">
        <v>162</v>
      </c>
      <c r="D70" s="94" t="s">
        <v>143</v>
      </c>
      <c r="E70" s="44">
        <v>36</v>
      </c>
      <c r="F70" s="45"/>
      <c r="G70" s="43"/>
      <c r="H70" s="46"/>
    </row>
    <row r="71" spans="1:8" s="7" customFormat="1" ht="16.05" customHeight="1">
      <c r="A71" s="78"/>
      <c r="B71" s="47" t="s">
        <v>251</v>
      </c>
      <c r="C71" s="60" t="s">
        <v>164</v>
      </c>
      <c r="D71" s="94" t="s">
        <v>165</v>
      </c>
      <c r="E71" s="44">
        <v>1</v>
      </c>
      <c r="F71" s="45"/>
      <c r="G71" s="43"/>
      <c r="H71" s="46"/>
    </row>
    <row r="72" spans="1:8" ht="16.05" customHeight="1">
      <c r="A72" s="72"/>
      <c r="B72" s="50" t="s">
        <v>31</v>
      </c>
      <c r="C72" s="51" t="s">
        <v>32</v>
      </c>
      <c r="D72" s="57"/>
      <c r="E72" s="53"/>
      <c r="F72" s="53"/>
      <c r="G72" s="55">
        <f>G73+G77+G82+G85</f>
        <v>0</v>
      </c>
      <c r="H72" s="58"/>
    </row>
    <row r="73" spans="1:8" s="1" customFormat="1" ht="16.05" customHeight="1">
      <c r="A73" s="72"/>
      <c r="B73" s="62" t="s">
        <v>252</v>
      </c>
      <c r="C73" s="89" t="s">
        <v>67</v>
      </c>
      <c r="D73" s="63"/>
      <c r="E73" s="37"/>
      <c r="F73" s="37"/>
      <c r="G73" s="92">
        <f>SUM(G74:G76)</f>
        <v>0</v>
      </c>
      <c r="H73" s="59"/>
    </row>
    <row r="74" spans="1:8" s="1" customFormat="1" ht="16.05" customHeight="1">
      <c r="A74" s="72"/>
      <c r="B74" s="47" t="s">
        <v>253</v>
      </c>
      <c r="C74" s="61" t="s">
        <v>129</v>
      </c>
      <c r="D74" s="63" t="s">
        <v>133</v>
      </c>
      <c r="E74" s="37">
        <v>6</v>
      </c>
      <c r="F74" s="37"/>
      <c r="G74" s="64"/>
      <c r="H74" s="59"/>
    </row>
    <row r="75" spans="1:8" s="1" customFormat="1" ht="16.05" customHeight="1">
      <c r="A75" s="72"/>
      <c r="B75" s="47" t="s">
        <v>254</v>
      </c>
      <c r="C75" s="61" t="s">
        <v>137</v>
      </c>
      <c r="D75" s="63" t="s">
        <v>133</v>
      </c>
      <c r="E75" s="37">
        <v>1</v>
      </c>
      <c r="F75" s="37"/>
      <c r="G75" s="64"/>
      <c r="H75" s="59" t="s">
        <v>321</v>
      </c>
    </row>
    <row r="76" spans="1:8" s="1" customFormat="1" ht="16.05" customHeight="1">
      <c r="A76" s="72"/>
      <c r="B76" s="49" t="s">
        <v>255</v>
      </c>
      <c r="C76" s="61" t="s">
        <v>157</v>
      </c>
      <c r="D76" s="63" t="s">
        <v>133</v>
      </c>
      <c r="E76" s="37">
        <v>1</v>
      </c>
      <c r="F76" s="37"/>
      <c r="G76" s="64"/>
      <c r="H76" s="59" t="s">
        <v>321</v>
      </c>
    </row>
    <row r="77" spans="1:8" ht="16.05" customHeight="1">
      <c r="A77" s="72"/>
      <c r="B77" s="42" t="s">
        <v>66</v>
      </c>
      <c r="C77" s="89" t="s">
        <v>69</v>
      </c>
      <c r="D77" s="30"/>
      <c r="E77" s="37"/>
      <c r="F77" s="38"/>
      <c r="G77" s="88">
        <f>SUM(G78:G81)</f>
        <v>0</v>
      </c>
      <c r="H77" s="39"/>
    </row>
    <row r="78" spans="1:8" ht="16.05" customHeight="1">
      <c r="A78" s="72"/>
      <c r="B78" s="47" t="s">
        <v>256</v>
      </c>
      <c r="C78" s="60" t="s">
        <v>130</v>
      </c>
      <c r="D78" s="30" t="s">
        <v>315</v>
      </c>
      <c r="E78" s="37">
        <v>12</v>
      </c>
      <c r="F78" s="38"/>
      <c r="G78" s="32"/>
      <c r="H78" s="39"/>
    </row>
    <row r="79" spans="1:8" s="1" customFormat="1" ht="16.05" customHeight="1">
      <c r="A79" s="72"/>
      <c r="B79" s="47" t="s">
        <v>257</v>
      </c>
      <c r="C79" s="60" t="s">
        <v>131</v>
      </c>
      <c r="D79" s="30" t="s">
        <v>315</v>
      </c>
      <c r="E79" s="37">
        <v>12</v>
      </c>
      <c r="F79" s="38"/>
      <c r="G79" s="32"/>
      <c r="H79" s="39"/>
    </row>
    <row r="80" spans="1:8" s="1" customFormat="1" ht="16.05" customHeight="1">
      <c r="A80" s="72"/>
      <c r="B80" s="49" t="s">
        <v>68</v>
      </c>
      <c r="C80" s="60" t="s">
        <v>158</v>
      </c>
      <c r="D80" s="30" t="s">
        <v>169</v>
      </c>
      <c r="E80" s="37">
        <v>61</v>
      </c>
      <c r="F80" s="38"/>
      <c r="G80" s="32"/>
      <c r="H80" s="39"/>
    </row>
    <row r="81" spans="1:8" s="1" customFormat="1" ht="16.05" customHeight="1">
      <c r="A81" s="72"/>
      <c r="B81" s="49" t="s">
        <v>258</v>
      </c>
      <c r="C81" s="60" t="s">
        <v>159</v>
      </c>
      <c r="D81" s="30" t="s">
        <v>151</v>
      </c>
      <c r="E81" s="37">
        <v>3</v>
      </c>
      <c r="F81" s="38"/>
      <c r="G81" s="32"/>
      <c r="H81" s="39"/>
    </row>
    <row r="82" spans="1:8" s="1" customFormat="1" ht="16.05" customHeight="1">
      <c r="A82" s="72"/>
      <c r="B82" s="42" t="s">
        <v>70</v>
      </c>
      <c r="C82" s="89" t="s">
        <v>72</v>
      </c>
      <c r="D82" s="30"/>
      <c r="E82" s="37"/>
      <c r="F82" s="38"/>
      <c r="G82" s="88">
        <f>SUM(G83:G84)</f>
        <v>0</v>
      </c>
      <c r="H82" s="39"/>
    </row>
    <row r="83" spans="1:8" s="1" customFormat="1" ht="16.05" customHeight="1">
      <c r="A83" s="72"/>
      <c r="B83" s="47" t="s">
        <v>71</v>
      </c>
      <c r="C83" s="60" t="s">
        <v>132</v>
      </c>
      <c r="D83" s="30" t="s">
        <v>133</v>
      </c>
      <c r="E83" s="37">
        <v>61</v>
      </c>
      <c r="F83" s="38"/>
      <c r="G83" s="32"/>
      <c r="H83" s="39"/>
    </row>
    <row r="84" spans="1:8" s="1" customFormat="1" ht="16.05" customHeight="1">
      <c r="A84" s="72"/>
      <c r="B84" s="47" t="s">
        <v>259</v>
      </c>
      <c r="C84" s="60" t="s">
        <v>160</v>
      </c>
      <c r="D84" s="30" t="s">
        <v>151</v>
      </c>
      <c r="E84" s="37">
        <v>3</v>
      </c>
      <c r="F84" s="38"/>
      <c r="G84" s="32"/>
      <c r="H84" s="39"/>
    </row>
    <row r="85" spans="1:8" s="1" customFormat="1" ht="16.05" customHeight="1">
      <c r="A85" s="72"/>
      <c r="B85" s="42" t="s">
        <v>73</v>
      </c>
      <c r="C85" s="89" t="s">
        <v>74</v>
      </c>
      <c r="D85" s="30"/>
      <c r="E85" s="37"/>
      <c r="F85" s="38"/>
      <c r="G85" s="88">
        <f>SUM(G86:G87)</f>
        <v>0</v>
      </c>
      <c r="H85" s="39"/>
    </row>
    <row r="86" spans="1:8" s="1" customFormat="1" ht="16.05" customHeight="1">
      <c r="A86" s="72"/>
      <c r="B86" s="47" t="s">
        <v>75</v>
      </c>
      <c r="C86" s="60" t="s">
        <v>314</v>
      </c>
      <c r="D86" s="30" t="s">
        <v>151</v>
      </c>
      <c r="E86" s="37">
        <v>3</v>
      </c>
      <c r="F86" s="38"/>
      <c r="G86" s="32"/>
      <c r="H86" s="39"/>
    </row>
    <row r="87" spans="1:8" s="1" customFormat="1" ht="16.05" customHeight="1">
      <c r="A87" s="72"/>
      <c r="B87" s="47" t="s">
        <v>76</v>
      </c>
      <c r="C87" s="48" t="s">
        <v>152</v>
      </c>
      <c r="D87" s="30" t="s">
        <v>151</v>
      </c>
      <c r="E87" s="37">
        <v>3</v>
      </c>
      <c r="F87" s="38"/>
      <c r="G87" s="32"/>
      <c r="H87" s="39"/>
    </row>
    <row r="88" spans="1:8" ht="16.05" customHeight="1">
      <c r="A88" s="72"/>
      <c r="B88" s="50" t="s">
        <v>33</v>
      </c>
      <c r="C88" s="51" t="s">
        <v>34</v>
      </c>
      <c r="D88" s="57"/>
      <c r="E88" s="53"/>
      <c r="F88" s="53"/>
      <c r="G88" s="55">
        <f>G89+G92</f>
        <v>0</v>
      </c>
      <c r="H88" s="58"/>
    </row>
    <row r="89" spans="1:8" s="1" customFormat="1" ht="16.05" customHeight="1">
      <c r="A89" s="72"/>
      <c r="B89" s="101" t="s">
        <v>260</v>
      </c>
      <c r="C89" s="89" t="s">
        <v>298</v>
      </c>
      <c r="D89" s="98"/>
      <c r="E89" s="99"/>
      <c r="F89" s="99"/>
      <c r="G89" s="92">
        <f>SUM(G90:G91)</f>
        <v>0</v>
      </c>
      <c r="H89" s="100"/>
    </row>
    <row r="90" spans="1:8" s="1" customFormat="1" ht="16.05" customHeight="1">
      <c r="A90" s="72"/>
      <c r="B90" s="42" t="s">
        <v>261</v>
      </c>
      <c r="C90" s="61" t="s">
        <v>166</v>
      </c>
      <c r="D90" s="30" t="s">
        <v>156</v>
      </c>
      <c r="E90" s="37">
        <v>60</v>
      </c>
      <c r="F90" s="38"/>
      <c r="G90" s="32"/>
      <c r="H90" s="59"/>
    </row>
    <row r="91" spans="1:8" s="1" customFormat="1" ht="16.05" customHeight="1">
      <c r="A91" s="72"/>
      <c r="B91" s="47" t="s">
        <v>262</v>
      </c>
      <c r="C91" s="60" t="s">
        <v>167</v>
      </c>
      <c r="D91" s="30" t="s">
        <v>156</v>
      </c>
      <c r="E91" s="37">
        <v>1</v>
      </c>
      <c r="F91" s="38"/>
      <c r="G91" s="32"/>
      <c r="H91" s="59"/>
    </row>
    <row r="92" spans="1:8" ht="16.05" customHeight="1">
      <c r="A92" s="72"/>
      <c r="B92" s="42" t="s">
        <v>263</v>
      </c>
      <c r="C92" s="89" t="s">
        <v>35</v>
      </c>
      <c r="D92" s="30"/>
      <c r="E92" s="37"/>
      <c r="F92" s="38"/>
      <c r="G92" s="88">
        <f>SUM(G93:G94)</f>
        <v>0</v>
      </c>
      <c r="H92" s="39"/>
    </row>
    <row r="93" spans="1:8" s="1" customFormat="1" ht="16.05" customHeight="1">
      <c r="A93" s="72"/>
      <c r="B93" s="42" t="s">
        <v>264</v>
      </c>
      <c r="C93" s="60" t="s">
        <v>168</v>
      </c>
      <c r="D93" s="30" t="s">
        <v>169</v>
      </c>
      <c r="E93" s="37">
        <v>60</v>
      </c>
      <c r="F93" s="38"/>
      <c r="G93" s="32"/>
      <c r="H93" s="39"/>
    </row>
    <row r="94" spans="1:8" s="1" customFormat="1" ht="16.05" customHeight="1">
      <c r="A94" s="72"/>
      <c r="B94" s="42" t="s">
        <v>265</v>
      </c>
      <c r="C94" s="60" t="s">
        <v>170</v>
      </c>
      <c r="D94" s="30" t="s">
        <v>169</v>
      </c>
      <c r="E94" s="37">
        <v>60</v>
      </c>
      <c r="F94" s="38"/>
      <c r="G94" s="32"/>
      <c r="H94" s="39"/>
    </row>
    <row r="95" spans="1:8" ht="16.05" customHeight="1">
      <c r="A95" s="72"/>
      <c r="B95" s="50" t="s">
        <v>36</v>
      </c>
      <c r="C95" s="51" t="s">
        <v>37</v>
      </c>
      <c r="D95" s="57"/>
      <c r="E95" s="53"/>
      <c r="F95" s="53"/>
      <c r="G95" s="55">
        <f>G125+G117+G104+G96+G12+G129</f>
        <v>0</v>
      </c>
      <c r="H95" s="58"/>
    </row>
    <row r="96" spans="1:8" ht="16.05" customHeight="1">
      <c r="A96" s="72"/>
      <c r="B96" s="42" t="s">
        <v>38</v>
      </c>
      <c r="C96" s="89" t="s">
        <v>39</v>
      </c>
      <c r="D96" s="30"/>
      <c r="E96" s="37"/>
      <c r="F96" s="38"/>
      <c r="G96" s="88">
        <f>SUM(G97:G103)</f>
        <v>0</v>
      </c>
      <c r="H96" s="39"/>
    </row>
    <row r="97" spans="1:8" s="1" customFormat="1" ht="16.05" customHeight="1">
      <c r="A97" s="72"/>
      <c r="B97" s="42" t="s">
        <v>77</v>
      </c>
      <c r="C97" s="61" t="s">
        <v>174</v>
      </c>
      <c r="D97" s="30" t="s">
        <v>165</v>
      </c>
      <c r="E97" s="37">
        <v>1</v>
      </c>
      <c r="F97" s="38"/>
      <c r="G97" s="32"/>
      <c r="H97" s="39"/>
    </row>
    <row r="98" spans="1:8" ht="16.05" customHeight="1">
      <c r="A98" s="72"/>
      <c r="B98" s="47" t="s">
        <v>78</v>
      </c>
      <c r="C98" s="60" t="s">
        <v>171</v>
      </c>
      <c r="D98" s="30" t="s">
        <v>143</v>
      </c>
      <c r="E98" s="37">
        <v>362</v>
      </c>
      <c r="F98" s="38"/>
      <c r="G98" s="32"/>
      <c r="H98" s="39"/>
    </row>
    <row r="99" spans="1:8" s="1" customFormat="1" ht="16.05" customHeight="1">
      <c r="A99" s="72"/>
      <c r="B99" s="47" t="s">
        <v>266</v>
      </c>
      <c r="C99" s="60" t="s">
        <v>175</v>
      </c>
      <c r="D99" s="30" t="s">
        <v>143</v>
      </c>
      <c r="E99" s="37">
        <v>723</v>
      </c>
      <c r="F99" s="38"/>
      <c r="G99" s="32"/>
      <c r="H99" s="39"/>
    </row>
    <row r="100" spans="1:8" ht="16.05" customHeight="1">
      <c r="A100" s="72"/>
      <c r="B100" s="47" t="s">
        <v>267</v>
      </c>
      <c r="C100" s="60" t="s">
        <v>172</v>
      </c>
      <c r="D100" s="30" t="s">
        <v>133</v>
      </c>
      <c r="E100" s="37">
        <v>122</v>
      </c>
      <c r="F100" s="38"/>
      <c r="G100" s="32"/>
      <c r="H100" s="39"/>
    </row>
    <row r="101" spans="1:8" s="1" customFormat="1" ht="16.05" customHeight="1">
      <c r="A101" s="72"/>
      <c r="B101" s="47" t="s">
        <v>268</v>
      </c>
      <c r="C101" s="60" t="s">
        <v>173</v>
      </c>
      <c r="D101" s="30" t="s">
        <v>143</v>
      </c>
      <c r="E101" s="37">
        <v>276</v>
      </c>
      <c r="F101" s="38"/>
      <c r="G101" s="32"/>
      <c r="H101" s="39"/>
    </row>
    <row r="102" spans="1:8" s="1" customFormat="1" ht="16.05" customHeight="1">
      <c r="A102" s="72"/>
      <c r="B102" s="47" t="s">
        <v>269</v>
      </c>
      <c r="C102" s="60" t="s">
        <v>185</v>
      </c>
      <c r="D102" s="30" t="s">
        <v>156</v>
      </c>
      <c r="E102" s="37">
        <v>1</v>
      </c>
      <c r="F102" s="38"/>
      <c r="G102" s="32"/>
      <c r="H102" s="39"/>
    </row>
    <row r="103" spans="1:8" ht="16.05" customHeight="1">
      <c r="A103" s="72"/>
      <c r="B103" s="49" t="s">
        <v>270</v>
      </c>
      <c r="C103" s="61" t="s">
        <v>176</v>
      </c>
      <c r="D103" s="30" t="s">
        <v>165</v>
      </c>
      <c r="E103" s="37">
        <v>1</v>
      </c>
      <c r="F103" s="38"/>
      <c r="G103" s="32"/>
      <c r="H103" s="39"/>
    </row>
    <row r="104" spans="1:8" ht="16.05" customHeight="1">
      <c r="A104" s="72"/>
      <c r="B104" s="42" t="s">
        <v>40</v>
      </c>
      <c r="C104" s="89" t="s">
        <v>41</v>
      </c>
      <c r="D104" s="30"/>
      <c r="E104" s="37"/>
      <c r="F104" s="38"/>
      <c r="G104" s="88">
        <f>SUM(G105:G116)</f>
        <v>0</v>
      </c>
      <c r="H104" s="39"/>
    </row>
    <row r="105" spans="1:8" s="1" customFormat="1" ht="16.05" customHeight="1">
      <c r="A105" s="72"/>
      <c r="B105" s="42" t="s">
        <v>79</v>
      </c>
      <c r="C105" s="61" t="s">
        <v>177</v>
      </c>
      <c r="D105" s="30" t="s">
        <v>156</v>
      </c>
      <c r="E105" s="37">
        <v>1</v>
      </c>
      <c r="F105" s="38"/>
      <c r="G105" s="32"/>
      <c r="H105" s="39"/>
    </row>
    <row r="106" spans="1:8" s="1" customFormat="1" ht="16.05" customHeight="1">
      <c r="A106" s="72"/>
      <c r="B106" s="42" t="s">
        <v>81</v>
      </c>
      <c r="C106" s="61" t="s">
        <v>178</v>
      </c>
      <c r="D106" s="30" t="s">
        <v>156</v>
      </c>
      <c r="E106" s="37">
        <v>1</v>
      </c>
      <c r="F106" s="38"/>
      <c r="G106" s="32"/>
      <c r="H106" s="39"/>
    </row>
    <row r="107" spans="1:8" ht="16.05" customHeight="1">
      <c r="A107" s="72"/>
      <c r="B107" s="47" t="s">
        <v>82</v>
      </c>
      <c r="C107" s="60" t="s">
        <v>179</v>
      </c>
      <c r="D107" s="30" t="s">
        <v>165</v>
      </c>
      <c r="E107" s="37">
        <v>1</v>
      </c>
      <c r="F107" s="38"/>
      <c r="G107" s="32"/>
      <c r="H107" s="39"/>
    </row>
    <row r="108" spans="1:8" s="1" customFormat="1" ht="16.05" customHeight="1">
      <c r="A108" s="72"/>
      <c r="B108" s="47" t="s">
        <v>80</v>
      </c>
      <c r="C108" s="60" t="s">
        <v>184</v>
      </c>
      <c r="D108" s="30" t="s">
        <v>165</v>
      </c>
      <c r="E108" s="37">
        <v>61</v>
      </c>
      <c r="F108" s="38"/>
      <c r="G108" s="32"/>
      <c r="H108" s="39"/>
    </row>
    <row r="109" spans="1:8" s="1" customFormat="1" ht="16.05" customHeight="1">
      <c r="A109" s="72"/>
      <c r="B109" s="47" t="s">
        <v>83</v>
      </c>
      <c r="C109" s="60" t="s">
        <v>180</v>
      </c>
      <c r="D109" s="30" t="s">
        <v>165</v>
      </c>
      <c r="E109" s="37">
        <v>1</v>
      </c>
      <c r="F109" s="38"/>
      <c r="G109" s="32"/>
      <c r="H109" s="39"/>
    </row>
    <row r="110" spans="1:8" s="1" customFormat="1" ht="16.05" customHeight="1">
      <c r="A110" s="72"/>
      <c r="B110" s="47" t="s">
        <v>271</v>
      </c>
      <c r="C110" s="60" t="s">
        <v>181</v>
      </c>
      <c r="D110" s="30" t="s">
        <v>165</v>
      </c>
      <c r="E110" s="37">
        <v>1</v>
      </c>
      <c r="F110" s="38"/>
      <c r="G110" s="32"/>
      <c r="H110" s="39"/>
    </row>
    <row r="111" spans="1:8" s="1" customFormat="1" ht="16.05" customHeight="1">
      <c r="A111" s="72"/>
      <c r="B111" s="47" t="s">
        <v>272</v>
      </c>
      <c r="C111" s="60" t="s">
        <v>187</v>
      </c>
      <c r="D111" s="30" t="s">
        <v>156</v>
      </c>
      <c r="E111" s="37">
        <v>1</v>
      </c>
      <c r="F111" s="38"/>
      <c r="G111" s="32"/>
      <c r="H111" s="39"/>
    </row>
    <row r="112" spans="1:8" s="1" customFormat="1" ht="16.05" customHeight="1">
      <c r="A112" s="72"/>
      <c r="B112" s="47" t="s">
        <v>273</v>
      </c>
      <c r="C112" s="60" t="s">
        <v>186</v>
      </c>
      <c r="D112" s="30" t="s">
        <v>165</v>
      </c>
      <c r="E112" s="37">
        <v>1</v>
      </c>
      <c r="F112" s="38"/>
      <c r="G112" s="32"/>
      <c r="H112" s="39"/>
    </row>
    <row r="113" spans="1:8" s="1" customFormat="1" ht="16.05" customHeight="1">
      <c r="A113" s="72"/>
      <c r="B113" s="47" t="s">
        <v>274</v>
      </c>
      <c r="C113" s="60" t="s">
        <v>182</v>
      </c>
      <c r="D113" s="30" t="s">
        <v>165</v>
      </c>
      <c r="E113" s="37">
        <v>1</v>
      </c>
      <c r="F113" s="38"/>
      <c r="G113" s="32"/>
      <c r="H113" s="39"/>
    </row>
    <row r="114" spans="1:8" ht="16.05" customHeight="1">
      <c r="A114" s="72"/>
      <c r="B114" s="47" t="s">
        <v>275</v>
      </c>
      <c r="C114" s="65" t="s">
        <v>183</v>
      </c>
      <c r="D114" s="30" t="s">
        <v>165</v>
      </c>
      <c r="E114" s="37">
        <v>1</v>
      </c>
      <c r="F114" s="38"/>
      <c r="G114" s="32"/>
      <c r="H114" s="39"/>
    </row>
    <row r="115" spans="1:8" ht="16.05" customHeight="1">
      <c r="A115" s="72"/>
      <c r="B115" s="49" t="s">
        <v>276</v>
      </c>
      <c r="C115" s="61" t="s">
        <v>188</v>
      </c>
      <c r="D115" s="30" t="s">
        <v>156</v>
      </c>
      <c r="E115" s="37">
        <v>1</v>
      </c>
      <c r="F115" s="38"/>
      <c r="G115" s="32"/>
      <c r="H115" s="39"/>
    </row>
    <row r="116" spans="1:8" s="1" customFormat="1" ht="16.05" customHeight="1">
      <c r="A116" s="72"/>
      <c r="B116" s="49" t="s">
        <v>277</v>
      </c>
      <c r="C116" s="61" t="s">
        <v>189</v>
      </c>
      <c r="D116" s="30" t="s">
        <v>165</v>
      </c>
      <c r="E116" s="37">
        <v>1</v>
      </c>
      <c r="F116" s="38"/>
      <c r="G116" s="32"/>
      <c r="H116" s="39"/>
    </row>
    <row r="117" spans="1:8" ht="16.05" customHeight="1">
      <c r="A117" s="72"/>
      <c r="B117" s="42" t="s">
        <v>278</v>
      </c>
      <c r="C117" s="89" t="s">
        <v>43</v>
      </c>
      <c r="D117" s="30"/>
      <c r="E117" s="37"/>
      <c r="F117" s="37"/>
      <c r="G117" s="88">
        <f>SUM(G118:G124)</f>
        <v>0</v>
      </c>
      <c r="H117" s="59"/>
    </row>
    <row r="118" spans="1:8" s="1" customFormat="1" ht="16.05" customHeight="1">
      <c r="A118" s="72"/>
      <c r="B118" s="47" t="s">
        <v>279</v>
      </c>
      <c r="C118" s="60" t="s">
        <v>190</v>
      </c>
      <c r="D118" s="30" t="s">
        <v>156</v>
      </c>
      <c r="E118" s="37">
        <v>60</v>
      </c>
      <c r="F118" s="37"/>
      <c r="G118" s="66"/>
      <c r="H118" s="59" t="s">
        <v>312</v>
      </c>
    </row>
    <row r="119" spans="1:8" s="1" customFormat="1" ht="16.05" customHeight="1">
      <c r="A119" s="72"/>
      <c r="B119" s="47" t="s">
        <v>280</v>
      </c>
      <c r="C119" s="60" t="s">
        <v>191</v>
      </c>
      <c r="D119" s="30" t="s">
        <v>156</v>
      </c>
      <c r="E119" s="37">
        <v>1</v>
      </c>
      <c r="F119" s="37"/>
      <c r="G119" s="66"/>
      <c r="H119" s="59"/>
    </row>
    <row r="120" spans="1:8" s="1" customFormat="1" ht="16.05" customHeight="1">
      <c r="A120" s="72"/>
      <c r="B120" s="47" t="s">
        <v>281</v>
      </c>
      <c r="C120" s="60" t="s">
        <v>305</v>
      </c>
      <c r="D120" s="30" t="s">
        <v>306</v>
      </c>
      <c r="E120" s="37">
        <v>1</v>
      </c>
      <c r="F120" s="37"/>
      <c r="G120" s="66"/>
      <c r="H120" s="59"/>
    </row>
    <row r="121" spans="1:8" s="1" customFormat="1" ht="16.05" customHeight="1">
      <c r="A121" s="72"/>
      <c r="B121" s="47" t="s">
        <v>282</v>
      </c>
      <c r="C121" s="60" t="s">
        <v>204</v>
      </c>
      <c r="D121" s="30" t="s">
        <v>156</v>
      </c>
      <c r="E121" s="37">
        <v>1</v>
      </c>
      <c r="F121" s="37"/>
      <c r="G121" s="66"/>
      <c r="H121" s="59"/>
    </row>
    <row r="122" spans="1:8" s="1" customFormat="1" ht="16.05" customHeight="1">
      <c r="A122" s="72"/>
      <c r="B122" s="47" t="s">
        <v>283</v>
      </c>
      <c r="C122" s="60" t="s">
        <v>192</v>
      </c>
      <c r="D122" s="30" t="s">
        <v>156</v>
      </c>
      <c r="E122" s="37">
        <v>1</v>
      </c>
      <c r="F122" s="37"/>
      <c r="G122" s="66"/>
      <c r="H122" s="59"/>
    </row>
    <row r="123" spans="1:8" s="1" customFormat="1" ht="16.05" customHeight="1">
      <c r="A123" s="72"/>
      <c r="B123" s="47" t="s">
        <v>284</v>
      </c>
      <c r="C123" s="60" t="s">
        <v>311</v>
      </c>
      <c r="D123" s="30" t="s">
        <v>165</v>
      </c>
      <c r="E123" s="37">
        <v>1</v>
      </c>
      <c r="F123" s="37"/>
      <c r="G123" s="66"/>
      <c r="H123" s="59"/>
    </row>
    <row r="124" spans="1:8" s="1" customFormat="1" ht="16.05" customHeight="1">
      <c r="A124" s="72"/>
      <c r="B124" s="47" t="s">
        <v>307</v>
      </c>
      <c r="C124" s="60" t="s">
        <v>193</v>
      </c>
      <c r="D124" s="30" t="s">
        <v>165</v>
      </c>
      <c r="E124" s="37">
        <v>1</v>
      </c>
      <c r="F124" s="37"/>
      <c r="G124" s="66"/>
      <c r="H124" s="59"/>
    </row>
    <row r="125" spans="1:8" s="7" customFormat="1" ht="16.05" customHeight="1">
      <c r="A125" s="72"/>
      <c r="B125" s="42" t="s">
        <v>42</v>
      </c>
      <c r="C125" s="89" t="s">
        <v>44</v>
      </c>
      <c r="D125" s="94"/>
      <c r="E125" s="44"/>
      <c r="F125" s="44"/>
      <c r="G125" s="88">
        <f>SUM(G126:G128)</f>
        <v>0</v>
      </c>
      <c r="H125" s="67"/>
    </row>
    <row r="126" spans="1:8" s="7" customFormat="1" ht="16.05" customHeight="1">
      <c r="A126" s="78"/>
      <c r="B126" s="47" t="s">
        <v>84</v>
      </c>
      <c r="C126" s="60" t="s">
        <v>194</v>
      </c>
      <c r="D126" s="94" t="s">
        <v>133</v>
      </c>
      <c r="E126" s="44">
        <v>1</v>
      </c>
      <c r="F126" s="44"/>
      <c r="G126" s="68"/>
      <c r="H126" s="67" t="s">
        <v>300</v>
      </c>
    </row>
    <row r="127" spans="1:8" s="7" customFormat="1" ht="16.05" customHeight="1">
      <c r="A127" s="78"/>
      <c r="B127" s="47" t="s">
        <v>85</v>
      </c>
      <c r="C127" s="60" t="s">
        <v>197</v>
      </c>
      <c r="D127" s="94" t="s">
        <v>165</v>
      </c>
      <c r="E127" s="44">
        <v>1</v>
      </c>
      <c r="F127" s="44"/>
      <c r="G127" s="68"/>
      <c r="H127" s="67"/>
    </row>
    <row r="128" spans="1:8" s="7" customFormat="1" ht="16.05" customHeight="1">
      <c r="A128" s="78"/>
      <c r="B128" s="47" t="s">
        <v>86</v>
      </c>
      <c r="C128" s="60" t="s">
        <v>195</v>
      </c>
      <c r="D128" s="94" t="s">
        <v>165</v>
      </c>
      <c r="E128" s="44">
        <v>1</v>
      </c>
      <c r="F128" s="44"/>
      <c r="G128" s="68"/>
      <c r="H128" s="67"/>
    </row>
    <row r="129" spans="1:8" s="7" customFormat="1" ht="16.05" customHeight="1">
      <c r="A129" s="78"/>
      <c r="B129" s="47" t="s">
        <v>86</v>
      </c>
      <c r="C129" s="93" t="s">
        <v>136</v>
      </c>
      <c r="D129" s="94"/>
      <c r="E129" s="44"/>
      <c r="F129" s="44"/>
      <c r="G129" s="97">
        <f>G130+G132+G131</f>
        <v>0</v>
      </c>
      <c r="H129" s="67"/>
    </row>
    <row r="130" spans="1:8" s="7" customFormat="1" ht="16.05" customHeight="1">
      <c r="A130" s="78"/>
      <c r="B130" s="47" t="s">
        <v>87</v>
      </c>
      <c r="C130" s="60" t="s">
        <v>196</v>
      </c>
      <c r="D130" s="94" t="s">
        <v>165</v>
      </c>
      <c r="E130" s="44">
        <v>1</v>
      </c>
      <c r="F130" s="44"/>
      <c r="G130" s="68"/>
      <c r="H130" s="67"/>
    </row>
    <row r="131" spans="1:8" s="7" customFormat="1" ht="16.05" customHeight="1">
      <c r="A131" s="78"/>
      <c r="B131" s="47" t="s">
        <v>285</v>
      </c>
      <c r="C131" s="60" t="s">
        <v>310</v>
      </c>
      <c r="D131" s="94" t="s">
        <v>165</v>
      </c>
      <c r="E131" s="44">
        <v>1</v>
      </c>
      <c r="F131" s="44"/>
      <c r="G131" s="68"/>
      <c r="H131" s="67"/>
    </row>
    <row r="132" spans="1:8" ht="16.05" customHeight="1">
      <c r="A132" s="78"/>
      <c r="B132" s="40" t="s">
        <v>308</v>
      </c>
      <c r="C132" s="65" t="s">
        <v>197</v>
      </c>
      <c r="D132" s="30" t="s">
        <v>165</v>
      </c>
      <c r="E132" s="37">
        <v>1</v>
      </c>
      <c r="F132" s="37"/>
      <c r="G132" s="66"/>
      <c r="H132" s="59"/>
    </row>
    <row r="133" spans="1:8" ht="16.05" customHeight="1">
      <c r="A133" s="72"/>
      <c r="B133" s="50" t="s">
        <v>45</v>
      </c>
      <c r="C133" s="51" t="s">
        <v>46</v>
      </c>
      <c r="D133" s="57"/>
      <c r="E133" s="53"/>
      <c r="F133" s="53"/>
      <c r="G133" s="55">
        <f>G134+G138+G141</f>
        <v>0</v>
      </c>
      <c r="H133" s="58"/>
    </row>
    <row r="134" spans="1:8" s="8" customFormat="1" ht="16.05" customHeight="1">
      <c r="A134" s="72"/>
      <c r="B134" s="42" t="s">
        <v>88</v>
      </c>
      <c r="C134" s="89" t="s">
        <v>89</v>
      </c>
      <c r="D134" s="63"/>
      <c r="E134" s="37"/>
      <c r="F134" s="37"/>
      <c r="G134" s="88">
        <f>SUM(G135:G137)</f>
        <v>0</v>
      </c>
      <c r="H134" s="59"/>
    </row>
    <row r="135" spans="1:8" s="8" customFormat="1" ht="16.05" customHeight="1">
      <c r="A135" s="79"/>
      <c r="B135" s="47" t="s">
        <v>90</v>
      </c>
      <c r="C135" s="60" t="s">
        <v>91</v>
      </c>
      <c r="D135" s="63" t="s">
        <v>156</v>
      </c>
      <c r="E135" s="37">
        <v>1</v>
      </c>
      <c r="F135" s="37"/>
      <c r="G135" s="66"/>
      <c r="H135" s="59"/>
    </row>
    <row r="136" spans="1:8" s="8" customFormat="1" ht="16.05" customHeight="1">
      <c r="A136" s="79"/>
      <c r="B136" s="47" t="s">
        <v>286</v>
      </c>
      <c r="C136" s="60" t="s">
        <v>92</v>
      </c>
      <c r="D136" s="63" t="s">
        <v>165</v>
      </c>
      <c r="E136" s="37">
        <v>1</v>
      </c>
      <c r="F136" s="37"/>
      <c r="G136" s="66"/>
      <c r="H136" s="59"/>
    </row>
    <row r="137" spans="1:8" s="8" customFormat="1" ht="16.05" customHeight="1">
      <c r="A137" s="79"/>
      <c r="B137" s="47" t="s">
        <v>287</v>
      </c>
      <c r="C137" s="60" t="s">
        <v>93</v>
      </c>
      <c r="D137" s="63" t="s">
        <v>165</v>
      </c>
      <c r="E137" s="37">
        <v>1</v>
      </c>
      <c r="F137" s="37"/>
      <c r="G137" s="66"/>
      <c r="H137" s="59"/>
    </row>
    <row r="138" spans="1:8" s="8" customFormat="1" ht="16.05" customHeight="1">
      <c r="A138" s="79"/>
      <c r="B138" s="42" t="s">
        <v>288</v>
      </c>
      <c r="C138" s="89" t="s">
        <v>94</v>
      </c>
      <c r="D138" s="63"/>
      <c r="E138" s="37"/>
      <c r="F138" s="37"/>
      <c r="G138" s="91">
        <f>SUM(G139:G140)</f>
        <v>0</v>
      </c>
      <c r="H138" s="59"/>
    </row>
    <row r="139" spans="1:8" s="8" customFormat="1" ht="16.05" customHeight="1">
      <c r="A139" s="79"/>
      <c r="B139" s="47" t="s">
        <v>289</v>
      </c>
      <c r="C139" s="60" t="s">
        <v>95</v>
      </c>
      <c r="D139" s="63" t="s">
        <v>156</v>
      </c>
      <c r="E139" s="37">
        <v>1</v>
      </c>
      <c r="F139" s="37"/>
      <c r="G139" s="66"/>
      <c r="H139" s="59"/>
    </row>
    <row r="140" spans="1:8" s="8" customFormat="1" ht="16.05" customHeight="1">
      <c r="A140" s="79"/>
      <c r="B140" s="47" t="s">
        <v>290</v>
      </c>
      <c r="C140" s="60" t="s">
        <v>96</v>
      </c>
      <c r="D140" s="63" t="s">
        <v>156</v>
      </c>
      <c r="E140" s="37">
        <v>1</v>
      </c>
      <c r="F140" s="37"/>
      <c r="G140" s="66"/>
      <c r="H140" s="59"/>
    </row>
    <row r="141" spans="1:8" s="8" customFormat="1" ht="16.05" customHeight="1">
      <c r="A141" s="79"/>
      <c r="B141" s="42" t="s">
        <v>291</v>
      </c>
      <c r="C141" s="90" t="s">
        <v>97</v>
      </c>
      <c r="D141" s="63"/>
      <c r="E141" s="37"/>
      <c r="F141" s="37"/>
      <c r="G141" s="88">
        <f>SUM(G142:G143)</f>
        <v>0</v>
      </c>
      <c r="H141" s="59"/>
    </row>
    <row r="142" spans="1:8" s="8" customFormat="1" ht="16.05" customHeight="1">
      <c r="A142" s="79"/>
      <c r="B142" s="47" t="s">
        <v>292</v>
      </c>
      <c r="C142" s="60" t="s">
        <v>98</v>
      </c>
      <c r="D142" s="63" t="s">
        <v>156</v>
      </c>
      <c r="E142" s="37">
        <v>1</v>
      </c>
      <c r="F142" s="37"/>
      <c r="G142" s="66"/>
      <c r="H142" s="59"/>
    </row>
    <row r="143" spans="1:8" s="8" customFormat="1" ht="16.05" customHeight="1">
      <c r="A143" s="79"/>
      <c r="B143" s="47" t="s">
        <v>293</v>
      </c>
      <c r="C143" s="60" t="s">
        <v>199</v>
      </c>
      <c r="D143" s="63" t="s">
        <v>156</v>
      </c>
      <c r="E143" s="37">
        <v>1</v>
      </c>
      <c r="F143" s="37"/>
      <c r="G143" s="66"/>
      <c r="H143" s="59"/>
    </row>
    <row r="144" spans="1:8" ht="16.05" customHeight="1">
      <c r="A144" s="79"/>
      <c r="B144" s="50" t="s">
        <v>47</v>
      </c>
      <c r="C144" s="51" t="s">
        <v>48</v>
      </c>
      <c r="D144" s="57"/>
      <c r="E144" s="53"/>
      <c r="F144" s="53"/>
      <c r="G144" s="55">
        <f>G145+G148+G151</f>
        <v>0</v>
      </c>
      <c r="H144" s="58"/>
    </row>
    <row r="145" spans="1:8" s="8" customFormat="1" ht="16.05" customHeight="1">
      <c r="A145" s="72"/>
      <c r="B145" s="42" t="s">
        <v>99</v>
      </c>
      <c r="C145" s="89" t="s">
        <v>100</v>
      </c>
      <c r="D145" s="63"/>
      <c r="E145" s="37"/>
      <c r="F145" s="37"/>
      <c r="G145" s="88">
        <f>G146+G147</f>
        <v>0</v>
      </c>
      <c r="H145" s="59"/>
    </row>
    <row r="146" spans="1:8" s="8" customFormat="1" ht="16.05" customHeight="1">
      <c r="A146" s="79"/>
      <c r="B146" s="47" t="s">
        <v>102</v>
      </c>
      <c r="C146" s="60" t="s">
        <v>198</v>
      </c>
      <c r="D146" s="63" t="s">
        <v>156</v>
      </c>
      <c r="E146" s="37">
        <v>1</v>
      </c>
      <c r="F146" s="37"/>
      <c r="G146" s="66"/>
      <c r="H146" s="59"/>
    </row>
    <row r="147" spans="1:8" s="8" customFormat="1" ht="16.05" customHeight="1">
      <c r="A147" s="79"/>
      <c r="B147" s="47" t="s">
        <v>103</v>
      </c>
      <c r="C147" s="60" t="s">
        <v>101</v>
      </c>
      <c r="D147" s="63" t="s">
        <v>156</v>
      </c>
      <c r="E147" s="37">
        <v>1</v>
      </c>
      <c r="F147" s="37"/>
      <c r="G147" s="66"/>
      <c r="H147" s="59"/>
    </row>
    <row r="148" spans="1:8" s="8" customFormat="1" ht="16.05" customHeight="1">
      <c r="A148" s="79"/>
      <c r="B148" s="42" t="s">
        <v>104</v>
      </c>
      <c r="C148" s="89" t="s">
        <v>105</v>
      </c>
      <c r="D148" s="63"/>
      <c r="E148" s="37"/>
      <c r="F148" s="37"/>
      <c r="G148" s="88">
        <f>G149+G150</f>
        <v>0</v>
      </c>
      <c r="H148" s="59"/>
    </row>
    <row r="149" spans="1:8" s="8" customFormat="1" ht="16.05" customHeight="1">
      <c r="A149" s="79"/>
      <c r="B149" s="47" t="s">
        <v>106</v>
      </c>
      <c r="C149" s="60" t="s">
        <v>313</v>
      </c>
      <c r="D149" s="63" t="s">
        <v>156</v>
      </c>
      <c r="E149" s="37">
        <v>1</v>
      </c>
      <c r="F149" s="37"/>
      <c r="G149" s="66"/>
      <c r="H149" s="59"/>
    </row>
    <row r="150" spans="1:8" s="8" customFormat="1" ht="16.05" customHeight="1">
      <c r="A150" s="79"/>
      <c r="B150" s="47" t="s">
        <v>294</v>
      </c>
      <c r="C150" s="60" t="s">
        <v>205</v>
      </c>
      <c r="D150" s="63" t="s">
        <v>156</v>
      </c>
      <c r="E150" s="37">
        <v>1</v>
      </c>
      <c r="F150" s="37"/>
      <c r="G150" s="66"/>
      <c r="H150" s="59"/>
    </row>
    <row r="151" spans="1:8" s="8" customFormat="1" ht="16.05" customHeight="1">
      <c r="A151" s="79"/>
      <c r="B151" s="42" t="s">
        <v>295</v>
      </c>
      <c r="C151" s="89" t="s">
        <v>107</v>
      </c>
      <c r="D151" s="63"/>
      <c r="E151" s="37"/>
      <c r="F151" s="37"/>
      <c r="G151" s="88">
        <f>G152+G153</f>
        <v>0</v>
      </c>
      <c r="H151" s="59"/>
    </row>
    <row r="152" spans="1:8" s="8" customFormat="1" ht="16.05" customHeight="1">
      <c r="A152" s="79"/>
      <c r="B152" s="47" t="s">
        <v>296</v>
      </c>
      <c r="C152" s="60" t="s">
        <v>108</v>
      </c>
      <c r="D152" s="63" t="s">
        <v>156</v>
      </c>
      <c r="E152" s="37">
        <v>1</v>
      </c>
      <c r="F152" s="37"/>
      <c r="G152" s="66"/>
      <c r="H152" s="59"/>
    </row>
    <row r="153" spans="1:8" s="8" customFormat="1" ht="16.05" customHeight="1">
      <c r="A153" s="79"/>
      <c r="B153" s="47" t="s">
        <v>297</v>
      </c>
      <c r="C153" s="60" t="s">
        <v>109</v>
      </c>
      <c r="D153" s="63" t="s">
        <v>156</v>
      </c>
      <c r="E153" s="37">
        <v>1</v>
      </c>
      <c r="F153" s="37"/>
      <c r="G153" s="66"/>
      <c r="H153" s="59"/>
    </row>
    <row r="154" spans="1:8" ht="16.05" customHeight="1">
      <c r="A154" s="79"/>
      <c r="B154" s="69" t="s">
        <v>49</v>
      </c>
      <c r="C154" s="70" t="s">
        <v>50</v>
      </c>
      <c r="D154" s="52"/>
      <c r="E154" s="53"/>
      <c r="F154" s="54"/>
      <c r="G154" s="96">
        <f>SUM(G144+G133+G95+G88+G72+G47+G35+G29+G13)</f>
        <v>0</v>
      </c>
      <c r="H154" s="71"/>
    </row>
    <row r="155" spans="1:8" ht="16.05" customHeight="1">
      <c r="A155" s="72"/>
      <c r="B155" s="72"/>
      <c r="C155" s="72"/>
      <c r="D155" s="76"/>
      <c r="E155" s="73"/>
      <c r="F155" s="74" t="s">
        <v>51</v>
      </c>
      <c r="G155" s="15">
        <f>0.2*G154</f>
        <v>0</v>
      </c>
      <c r="H155" s="75"/>
    </row>
    <row r="156" spans="1:8" ht="16.05" customHeight="1">
      <c r="A156" s="72"/>
      <c r="B156" s="72"/>
      <c r="C156" s="72" t="s">
        <v>309</v>
      </c>
      <c r="D156" s="76"/>
      <c r="E156" s="73"/>
      <c r="F156" s="74" t="s">
        <v>52</v>
      </c>
      <c r="G156" s="15">
        <f>G154+G155</f>
        <v>0</v>
      </c>
      <c r="H156" s="77"/>
    </row>
    <row r="157" spans="1:8" ht="13.95" customHeight="1">
      <c r="A157" s="72"/>
      <c r="B157" s="1"/>
      <c r="C157" s="107" t="s">
        <v>317</v>
      </c>
      <c r="D157" s="95"/>
      <c r="E157" s="3"/>
      <c r="F157" s="5"/>
      <c r="H157" s="6"/>
    </row>
    <row r="158" spans="1:8" ht="13.95" customHeight="1">
      <c r="B158" s="2"/>
      <c r="C158" s="72"/>
      <c r="D158" s="1"/>
      <c r="E158" s="1"/>
      <c r="F158" s="1"/>
    </row>
    <row r="159" spans="1:8" ht="13.95" customHeight="1">
      <c r="B159" s="2"/>
      <c r="C159" s="72" t="s">
        <v>318</v>
      </c>
      <c r="D159" s="1"/>
      <c r="E159" s="4"/>
      <c r="F159" s="1"/>
    </row>
    <row r="160" spans="1:8" ht="13.95" customHeight="1">
      <c r="B160" s="2"/>
      <c r="C160" s="72" t="s">
        <v>319</v>
      </c>
      <c r="D160" s="1"/>
      <c r="E160" s="1"/>
      <c r="F160" s="1"/>
    </row>
    <row r="161" spans="2:13" ht="13.95" customHeight="1">
      <c r="B161" s="2"/>
      <c r="C161" s="72"/>
      <c r="D161" s="1"/>
      <c r="E161" s="1"/>
      <c r="F161" s="1"/>
    </row>
    <row r="164" spans="2:13">
      <c r="M164">
        <v>1</v>
      </c>
    </row>
  </sheetData>
  <mergeCells count="7">
    <mergeCell ref="B8:C8"/>
    <mergeCell ref="B7:C7"/>
    <mergeCell ref="B2:C2"/>
    <mergeCell ref="B3:F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Suu</dc:creator>
  <cp:lastModifiedBy>Kasutaja</cp:lastModifiedBy>
  <dcterms:created xsi:type="dcterms:W3CDTF">2015-01-20T13:47:48Z</dcterms:created>
  <dcterms:modified xsi:type="dcterms:W3CDTF">2020-09-15T07:34:54Z</dcterms:modified>
</cp:coreProperties>
</file>